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חוברת_עבודה_זו" defaultThemeVersion="166925"/>
  <mc:AlternateContent xmlns:mc="http://schemas.openxmlformats.org/markup-compatibility/2006">
    <mc:Choice Requires="x15">
      <x15ac:absPath xmlns:x15ac="http://schemas.microsoft.com/office/spreadsheetml/2010/11/ac" url="C:\Users\Shadasc\Desktop\נספחים למכרז חדש\"/>
    </mc:Choice>
  </mc:AlternateContent>
  <xr:revisionPtr revIDLastSave="0" documentId="8_{2FC68EBA-7077-40F5-ACD1-243A45F21A69}" xr6:coauthVersionLast="47" xr6:coauthVersionMax="47" xr10:uidLastSave="{00000000-0000-0000-0000-000000000000}"/>
  <bookViews>
    <workbookView xWindow="-120" yWindow="-120" windowWidth="29040" windowHeight="15720" xr2:uid="{A4713C33-BA11-4071-AB6B-8D2B776E88DE}"/>
  </bookViews>
  <sheets>
    <sheet name="המציע" sheetId="4" r:id="rId1"/>
    <sheet name="מנהל הביקורת" sheetId="5" r:id="rId2"/>
    <sheet name="חבר הצוות" sheetId="6" r:id="rId3"/>
    <sheet name="איש תחקור נתונים" sheetId="7" r:id="rId4"/>
    <sheet name="איכות" sheetId="2" state="very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2" l="1"/>
  <c r="B8" i="2" l="1"/>
  <c r="B18" i="2"/>
  <c r="D13" i="2"/>
  <c r="C13" i="2"/>
  <c r="B13" i="2"/>
  <c r="C8" i="2"/>
  <c r="F8" i="2"/>
  <c r="E8" i="2"/>
  <c r="D8" i="2"/>
  <c r="C3" i="2"/>
  <c r="B3" i="2" a="1"/>
  <c r="B3" i="2" s="1"/>
  <c r="G8" i="2" l="1"/>
  <c r="E13" i="2"/>
  <c r="D3" i="2"/>
  <c r="D18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<sst xmlns="http://schemas.openxmlformats.org/spreadsheetml/2006/main" count="242" uniqueCount="119">
  <si>
    <t>מנהל הביקורת</t>
  </si>
  <si>
    <t xml:space="preserve">שותף/מנהל בכיר? </t>
  </si>
  <si>
    <t>בעל רישיון רו"ח בתוקף?</t>
  </si>
  <si>
    <t>בעל תואר אקדמאי?</t>
  </si>
  <si>
    <t>שנות ניסיון בשירותי ביקורת או ייעוץ בלפחות אחד מתחומי הסל סך הכל</t>
  </si>
  <si>
    <t>שנות ניסיון בשירותי ביקורת או ייעוץ בלפחות אחד מתחומי הסל בעשר השנים שקדמו למועד ההצעה</t>
  </si>
  <si>
    <t>שנות ותק כרו"ח</t>
  </si>
  <si>
    <t>שנות ותק כיועץ בלפחות אחד מתחומי הסל</t>
  </si>
  <si>
    <t>חבר הצוות</t>
  </si>
  <si>
    <t>בעל רישיון רו"ח?</t>
  </si>
  <si>
    <t>שנות ניסיון בשירותי ביקורת או ייעוץ בלפחות אחד מתחומי הסל בשמונה השנים שקדמו למועד ההצעה</t>
  </si>
  <si>
    <t>ותק (בשנים) כמשרד רו"ח</t>
  </si>
  <si>
    <t>מציע</t>
  </si>
  <si>
    <t>כמות דוחות ביקורת שבוצעו ב5 השנים שקדמו לפרסום המכרז</t>
  </si>
  <si>
    <t>כמות נושאים מתוך תחומי הסל בהם קיימות למציע מחלקות ייעודיות/צוותים ייעודיים</t>
  </si>
  <si>
    <r>
      <t>1 נקודה עבור כל שנת ניסיון מעבר לדרוש בתנאי הסף בביקורת בתחום חקיקה והסדרה בנושאי ביטוח</t>
    </r>
    <r>
      <rPr>
        <sz val="12"/>
        <color theme="1"/>
        <rFont val="David"/>
        <family val="2"/>
      </rPr>
      <t xml:space="preserve">, השקעות </t>
    </r>
    <r>
      <rPr>
        <sz val="12"/>
        <color rgb="FF000000"/>
        <rFont val="David"/>
        <family val="2"/>
      </rPr>
      <t>וחיסכון (עד 3 נק').</t>
    </r>
  </si>
  <si>
    <t>1 נקודה עבור כל שנה בה לאיש תחקור הנתונים קיים ניסיון מוכח בביצוע ניתוחי מידע בכלים טכנולוגים מעבר לדרוש בתנאי הסף. (עד 3 נק')</t>
  </si>
  <si>
    <r>
      <t xml:space="preserve"> </t>
    </r>
    <r>
      <rPr>
        <sz val="12"/>
        <color rgb="FF000000"/>
        <rFont val="David"/>
        <family val="2"/>
      </rPr>
      <t>1 נקודה על כל 20 דוחות ביקורת שביצע המציע (עד 5 נק').</t>
    </r>
  </si>
  <si>
    <r>
      <rPr>
        <sz val="12"/>
        <color rgb="FF000000"/>
        <rFont val="David"/>
        <family val="2"/>
      </rPr>
      <t>1</t>
    </r>
    <r>
      <rPr>
        <sz val="8"/>
        <color rgb="FF000000"/>
        <rFont val="Symbol"/>
        <family val="1"/>
        <charset val="2"/>
      </rPr>
      <t xml:space="preserve"> </t>
    </r>
    <r>
      <rPr>
        <sz val="12"/>
        <color rgb="FF000000"/>
        <rFont val="David"/>
        <family val="2"/>
      </rPr>
      <t>נקודה על כל נושא שבו קיימות למציע מחלקות ייעודיות או צוותים ייעודיים העוסקים בתחומי הסל. (עד  5 נק').</t>
    </r>
  </si>
  <si>
    <t>שנות ניסיון במתן ייעוץ או ליווי של ועדות השקעה בגופים מוסדיים</t>
  </si>
  <si>
    <t>מספר תארים ראשונים במקצועות:  חשבונאות, מנהל עסקים, כלכלה, מתמטיקה, או סטטיסטיקה</t>
  </si>
  <si>
    <t>כן</t>
  </si>
  <si>
    <t>לא</t>
  </si>
  <si>
    <t>יש למלא את כלל הפרטים להלן. יש להוסיף שורות נוספות לטבלאות ככל הנדרש</t>
  </si>
  <si>
    <t>פרטי המציע:</t>
  </si>
  <si>
    <t>שם המשרד:</t>
  </si>
  <si>
    <t>מספר עוסק / ח.פ.:</t>
  </si>
  <si>
    <t>כתובת:</t>
  </si>
  <si>
    <t>טלפון:</t>
  </si>
  <si>
    <t>דוא"ל:</t>
  </si>
  <si>
    <t>הנני מצהיר/ה כי להלן רשימת לקוחות קיימים או לקוחות מהעבר, עימם התקיימה או מתקיימת התקשרות עסקית, אשר עשויה להוות ניגוד עניינים עם ביצוע השירותים נשוא מכרז זה:</t>
  </si>
  <si>
    <t>שם הגוף/הלקוח</t>
  </si>
  <si>
    <t>מהות הקשר ייעוץ /ביקורת/שירות אחר</t>
  </si>
  <si>
    <t>האם ההתקשרות פעילה כיום?</t>
  </si>
  <si>
    <t>היקף כספי שנתי  (₪)</t>
  </si>
  <si>
    <t>יש להגיש רק דוחות העומדים בהגדרת המענה במכרז.</t>
  </si>
  <si>
    <t>על הפרטים בטופס לכלול גם מידע מהדרוש לצורך קביעת ניקוד האיכות.</t>
  </si>
  <si>
    <t xml:space="preserve">הגוף עבורו בוצעה הביקורת </t>
  </si>
  <si>
    <t>שם איש הקשר אצל הלקוח</t>
  </si>
  <si>
    <t>טלפון של איש הקשר אצל הלקוח</t>
  </si>
  <si>
    <t>תמצית הבדיקה במסגרת הביקורת</t>
  </si>
  <si>
    <t>נושא שנבדק</t>
  </si>
  <si>
    <t>פירוט נוסף</t>
  </si>
  <si>
    <t>האם בדוחות שולבו כלי תחקור נתונים מתקדמים? פרט</t>
  </si>
  <si>
    <t>שותף</t>
  </si>
  <si>
    <t>נספח 4 –  פרטי חברי צוות ביקורת מוצע</t>
  </si>
  <si>
    <t>מנהל בכיר</t>
  </si>
  <si>
    <t>מנהל הביקורת:</t>
  </si>
  <si>
    <t xml:space="preserve">שם מלא: </t>
  </si>
  <si>
    <t>מספר תעודת זהות:</t>
  </si>
  <si>
    <t>מספר רישיון רואה חשבון (אם רלוונטי):</t>
  </si>
  <si>
    <t>שנות ותק/ניסיון יש למלא במספרים שלמים מעוגלים כלפי מטה לשלם הקרוב ביותר</t>
  </si>
  <si>
    <r>
      <t xml:space="preserve">נספח 7 </t>
    </r>
    <r>
      <rPr>
        <sz val="12"/>
        <color theme="1"/>
        <rFont val="David"/>
        <family val="2"/>
      </rPr>
      <t xml:space="preserve">– </t>
    </r>
    <r>
      <rPr>
        <b/>
        <sz val="12"/>
        <color theme="1"/>
        <rFont val="David"/>
        <family val="2"/>
      </rPr>
      <t>תצהיר יכולות טכנולוגיות ושימוש בכלים ממוחשבים</t>
    </r>
  </si>
  <si>
    <t>שירותי העתקת חומרי מחשב, בניית בסיסי נתונים ויצירת ממשקים בין תוכנות שונות, תחקור נתונים, ביצוע ניתוחי מידע בכלים טכנולוגים, שימוש במערכת ניהול זכויות עמיתים או במערכת BI יפורט באופן הבא:</t>
  </si>
  <si>
    <t>סך שנות ניסיון נטו בשימוש בכלים המופיעים להלן:</t>
  </si>
  <si>
    <t>שם הלקוח</t>
  </si>
  <si>
    <t>שם מלא של איש הקשר</t>
  </si>
  <si>
    <t>טלפון של איש הקשר בלקוח</t>
  </si>
  <si>
    <t xml:space="preserve">דוא"ל של איש הקשר בלקוח </t>
  </si>
  <si>
    <t>מועד תחילת התקשרות (חודש/שנה)</t>
  </si>
  <si>
    <t>מועד סיום התקשרות (חודש/שנה)</t>
  </si>
  <si>
    <t>נושא הפרויקט</t>
  </si>
  <si>
    <t>היקף הפרויקט (בשעות)</t>
  </si>
  <si>
    <t>הכלים הטכנולוגיים שחבר הצוות השתמש בהם</t>
  </si>
  <si>
    <t>נספח 9 – פירוט ניסיון מקצועי ורשימת לקוחות</t>
  </si>
  <si>
    <t>יש למלא לכל תחום נפרד ולפי סוגי השירותים שכלולים בסל אליו הוגש הצעתו.</t>
  </si>
  <si>
    <t xml:space="preserve">יש לציין פרטים של לפחות שלושה לקוחות. </t>
  </si>
  <si>
    <t>יש לצרף מכתבי המלצה ככל וישנם.</t>
  </si>
  <si>
    <t>שם הלקוח/הגוף המבוקר</t>
  </si>
  <si>
    <t>פרטי איש קשר בלקוח/גוף המבוקר: שם מלא</t>
  </si>
  <si>
    <t>פרטי איש קשר בלקוח/גוף המבוקר: תפקיד</t>
  </si>
  <si>
    <t xml:space="preserve">פרטי איש קשר בלקוח/גוף המבוקר: טלפון </t>
  </si>
  <si>
    <t>פרטי איש קשר בלקוח/גוף המבוקר: דוא"ל</t>
  </si>
  <si>
    <t>תיאור מהות העבודה שבוצעה</t>
  </si>
  <si>
    <t xml:space="preserve">מועד תחילת ביצוע העבודה (חודש/שנה) </t>
  </si>
  <si>
    <t>מועד סיום ביצוע העבודה (חודש/שנה)</t>
  </si>
  <si>
    <t>מספר שנות ניסיון</t>
  </si>
  <si>
    <t>היקף שעות ביקורת בשנה עבור העבודה</t>
  </si>
  <si>
    <t>חבר צוות:</t>
  </si>
  <si>
    <t>סך הכל שנות ניסיון בשירותי ביקורת או ייעוץ בלפחות אחד מתחומי הסל</t>
  </si>
  <si>
    <t>ניסיון (בשנים) בביקורות בלפחות אחד מתחומי הסל ב10 השנים שקדמו להגשת ההצעה</t>
  </si>
  <si>
    <t>בעל תואר ראשון ממוסד אקדמי באחד מהמקצועות הבאים: חשבונאות, מנהל עסקים, כלכלה, מתמטיקה, או סטטיסטיקה.</t>
  </si>
  <si>
    <t>פרטי איש קשר בגוף המבוקר  (שם, תפקיד, טלפון, דוא"ל)</t>
  </si>
  <si>
    <t>תיאור מהות הביקורת שבוצעה</t>
  </si>
  <si>
    <t>שם הגוף המבוקר</t>
  </si>
  <si>
    <t>נספח 8 –  ניסיון מקצועי של המציע</t>
  </si>
  <si>
    <t>תחום ביקורת  (בהתאם לתחומים המפורטים בסל)</t>
  </si>
  <si>
    <t>נספח 11 – פירוט דוחות ביקורת שבוצעו ע"י המציע</t>
  </si>
  <si>
    <t>נספח 11 – פירוט דוחות ביקורת שבוצעו ע"י צוות הביקורת בסל ביקורת</t>
  </si>
  <si>
    <t>איש תחקור נתונים:</t>
  </si>
  <si>
    <t>סה"כ</t>
  </si>
  <si>
    <t>מקסימום</t>
  </si>
  <si>
    <t>חבר צוות</t>
  </si>
  <si>
    <t xml:space="preserve"> הניסיון כולל גם ניהול וכתיבת דוחות ביקורת הנסמכים על הפעלת כלי תחקור מתקדמים (כגון: POWER BI, PYTHON, SQL, ולא רק אקסל) </t>
  </si>
  <si>
    <t>כמות דוחות הביקורת שחבר הצוות ניהל ו/או כתב בתחום ההשקעות, הדיווח והיציבות בגופים מוסדיים</t>
  </si>
  <si>
    <t>חברי הצוות ניהלו ו/או כתבו דוחות ביקורת בתחום ההשקעות, הדיווח והיציבות בגופים מוסדיים:
1 נקודה עבור 1 - 5 ביקורות כאמור.
2 נקודות עבור מעל 5 ועד 10 ביקורות כאמור.
 3 נקודות עבור מעל  10 ועד 15 ביקורות כאמור.
4  נקודות עבור מעל  15 ביקורות כאמור.</t>
  </si>
  <si>
    <t xml:space="preserve">האם ניהל וכתב דוחות ביקורת הנסמכים על הפעלת כלי תחקור מתקדמים (כגון: POWER BI, PYTHON, SQL, ולא רק אקסל) </t>
  </si>
  <si>
    <r>
      <t>שנות ניסיון בביקורת בתחום חקיקה והסדרה בנושאי ביטוח</t>
    </r>
    <r>
      <rPr>
        <sz val="12"/>
        <color theme="1"/>
        <rFont val="David"/>
        <family val="2"/>
      </rPr>
      <t xml:space="preserve">, השקעות </t>
    </r>
    <r>
      <rPr>
        <sz val="12"/>
        <color rgb="FF000000"/>
        <rFont val="David"/>
        <family val="2"/>
      </rPr>
      <t>וחיסכון בשמונה השנים שקדמו למועד ההצעה</t>
    </r>
  </si>
  <si>
    <t>ניקוד מקסימלי אפשרי</t>
  </si>
  <si>
    <t>שנות ניסיון בניתוח נתונים ובבניית בסיסי נתונים ויצירת ממשקים בין תוכנות שונות.</t>
  </si>
  <si>
    <t>מקסימלי</t>
  </si>
  <si>
    <t>סה"כ ניקוד מקסימלי לאיכות</t>
  </si>
  <si>
    <t>ניקוד מקסימלי</t>
  </si>
  <si>
    <r>
      <t xml:space="preserve"> </t>
    </r>
    <r>
      <rPr>
        <sz val="12"/>
        <color rgb="FF000000"/>
        <rFont val="David"/>
        <family val="2"/>
      </rPr>
      <t>1 נקודה עבור שני תארים ראשונים בתחומים המבוקשים בתנאי הסף.</t>
    </r>
  </si>
  <si>
    <r>
      <t xml:space="preserve"> </t>
    </r>
    <r>
      <rPr>
        <sz val="12"/>
        <color rgb="FF000000"/>
        <rFont val="David"/>
        <family val="2"/>
      </rPr>
      <t>1 נקודה עבור תואר שני בתחומים המבוקשים בתנאי הסף.</t>
    </r>
  </si>
  <si>
    <r>
      <t xml:space="preserve"> </t>
    </r>
    <r>
      <rPr>
        <sz val="12"/>
        <color rgb="FF000000"/>
        <rFont val="David"/>
        <family val="2"/>
      </rPr>
      <t>1 נקודה עבור השכלה נוספת רלוונטית לתחום הביקורת שאינה חלק מהתחומים המבוקשים (כגון תעודות בתחום תחקור הנתונים, תעודות בתחום ההשקעות, נדל"ן, אשראי וכו').</t>
    </r>
  </si>
  <si>
    <r>
      <t xml:space="preserve"> </t>
    </r>
    <r>
      <rPr>
        <sz val="12"/>
        <color rgb="FF000000"/>
        <rFont val="David"/>
        <family val="2"/>
      </rPr>
      <t>1 נקודה עבור כל שנת ניסיון מעבר לדרוש בתנאי הסף . (עד 3 נק')</t>
    </r>
  </si>
  <si>
    <t>נספח 10 – טבלה המופיעה בתצהיר על ניגודי עניינים</t>
  </si>
  <si>
    <t>ככל ולא קיימים קשרים כאמור, יש לציין: "אין" בכל עמודות הטבלה.</t>
  </si>
  <si>
    <t>תקופת ביצוע (חודש/שנה עד  חודש/שנה)</t>
  </si>
  <si>
    <t>מועד מתן השירות (חודש/שנה עד חודש/שנה)</t>
  </si>
  <si>
    <t>תואר שני באחד המקצועות הבאים: חשבונאות, מנהל עסקים, כלכלה, מתמטיקה, או סטטיסטיקה?</t>
  </si>
  <si>
    <t>שנות ניסיון בייעוץ או ליווי של ועדות השקעה בגופים  מוסדיים (לרבות מתן שירותי ביקורת פנים  בגוף מוסדי)</t>
  </si>
  <si>
    <t xml:space="preserve">  השכלה נוספת רלוונטית לתחום הביקורת (כגון תעודות בתחום תחקור הנתונים, תעודות בתחום ההשקעות, נדל"ן, אשראי וכו').</t>
  </si>
  <si>
    <t>פירוט ניסיון חבר צוות הביקורת בשימוש בכלים טכנולוגים כגון:</t>
  </si>
  <si>
    <t>ככל ואין ניסיון רלוונטי, יש לציין: "אין" בכל העמודות.</t>
  </si>
  <si>
    <t>תחום ביקורת  (בהתאם לתחומים המפורטים עבור הסל)</t>
  </si>
  <si>
    <t>פירוט מחלקות ייעודיות/צוותים ייעודיים לפי תחומי סל</t>
  </si>
  <si>
    <t>תקופת ההתקשרות (חודש/שנה עד  חודש/שנה)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</si>
</sst>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7"/>
      <scheme val="minor"/>
    </font>
    <font>
      <sz val="12"/>
      <color rgb="FF000000"/>
      <name val="David"/>
      <family val="2"/>
    </font>
    <font>
      <sz val="12"/>
      <color theme="1"/>
      <name val="David"/>
      <family val="2"/>
    </font>
    <font>
      <sz val="8"/>
      <color rgb="FF000000"/>
      <name val="Symbol"/>
      <family val="1"/>
      <charset val="2"/>
    </font>
    <font>
      <sz val="8"/>
      <color rgb="FF000000"/>
      <name val="Symbol"/>
      <family val="2"/>
      <charset val="2"/>
    </font>
    <font>
      <sz val="11"/>
      <color theme="1"/>
      <name val="David"/>
      <family val="2"/>
    </font>
    <font>
      <sz val="11"/>
      <color rgb="FFFF0000"/>
      <name val="David"/>
      <family val="2"/>
    </font>
    <font>
      <b/>
      <sz val="12"/>
      <color rgb="FF1B1C1D"/>
      <name val="David"/>
      <family val="2"/>
    </font>
    <font>
      <sz val="12"/>
      <color rgb="FF1B1C1D"/>
      <name val="David"/>
      <family val="2"/>
    </font>
    <font>
      <b/>
      <sz val="12"/>
      <color theme="1"/>
      <name val="David"/>
      <family val="2"/>
    </font>
    <font>
      <sz val="14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b/>
      <sz val="12"/>
      <name val="David"/>
      <family val="2"/>
    </font>
    <font>
      <sz val="10"/>
      <color rgb="FFFF0000"/>
      <name val="David"/>
      <family val="2"/>
    </font>
    <font>
      <sz val="11"/>
      <color rgb="FF000000"/>
      <name val="David"/>
      <family val="2"/>
    </font>
    <font>
      <b/>
      <sz val="11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rgb="FFFF0000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 wrapText="1" readingOrder="2"/>
    </xf>
    <xf numFmtId="0" fontId="0" fillId="0" borderId="0" xfId="0" applyBorder="1"/>
    <xf numFmtId="0" fontId="3" fillId="0" borderId="0" xfId="0" applyFont="1" applyAlignment="1">
      <alignment horizontal="right" vertical="center" wrapText="1" indent="1" readingOrder="2"/>
    </xf>
    <xf numFmtId="0" fontId="7" fillId="2" borderId="0" xfId="0" applyFont="1" applyFill="1" applyAlignment="1">
      <alignment horizontal="right" vertical="center" readingOrder="2"/>
    </xf>
    <xf numFmtId="0" fontId="0" fillId="0" borderId="0" xfId="0" applyAlignment="1">
      <alignment horizontal="right"/>
    </xf>
    <xf numFmtId="0" fontId="5" fillId="0" borderId="0" xfId="0" applyFont="1"/>
    <xf numFmtId="0" fontId="8" fillId="0" borderId="0" xfId="0" applyFont="1" applyAlignment="1">
      <alignment horizontal="right" vertical="center" readingOrder="2"/>
    </xf>
    <xf numFmtId="0" fontId="0" fillId="4" borderId="1" xfId="0" applyFill="1" applyBorder="1" applyAlignment="1">
      <alignment horizontal="right"/>
    </xf>
    <xf numFmtId="0" fontId="2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4" borderId="1" xfId="0" applyFont="1" applyFill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11" fillId="0" borderId="0" xfId="0" applyFont="1"/>
    <xf numFmtId="0" fontId="0" fillId="4" borderId="1" xfId="0" applyFill="1" applyBorder="1"/>
    <xf numFmtId="0" fontId="12" fillId="0" borderId="0" xfId="0" applyFont="1"/>
    <xf numFmtId="0" fontId="5" fillId="4" borderId="1" xfId="0" applyFont="1" applyFill="1" applyBorder="1"/>
    <xf numFmtId="0" fontId="13" fillId="0" borderId="0" xfId="0" applyFont="1"/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vertical="center" readingOrder="2"/>
    </xf>
    <xf numFmtId="0" fontId="5" fillId="0" borderId="0" xfId="0" applyFont="1" applyAlignment="1">
      <alignment vertical="top" wrapText="1"/>
    </xf>
    <xf numFmtId="0" fontId="1" fillId="4" borderId="1" xfId="0" applyFont="1" applyFill="1" applyBorder="1" applyAlignment="1">
      <alignment horizontal="right" vertical="top" wrapText="1" readingOrder="2"/>
    </xf>
    <xf numFmtId="0" fontId="1" fillId="0" borderId="0" xfId="0" applyFont="1" applyAlignment="1">
      <alignment horizontal="right" vertical="top" wrapText="1" readingOrder="2"/>
    </xf>
    <xf numFmtId="0" fontId="7" fillId="0" borderId="0" xfId="0" applyFont="1" applyAlignment="1">
      <alignment horizontal="right" vertical="center" readingOrder="2"/>
    </xf>
    <xf numFmtId="0" fontId="1" fillId="5" borderId="1" xfId="0" applyFont="1" applyFill="1" applyBorder="1" applyAlignment="1">
      <alignment horizontal="right" vertical="top" wrapText="1" readingOrder="2"/>
    </xf>
    <xf numFmtId="0" fontId="1" fillId="4" borderId="1" xfId="0" applyFont="1" applyFill="1" applyBorder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2" fontId="5" fillId="0" borderId="0" xfId="0" applyNumberFormat="1" applyFont="1" applyAlignment="1">
      <alignment wrapText="1"/>
    </xf>
    <xf numFmtId="0" fontId="15" fillId="2" borderId="0" xfId="0" applyFont="1" applyFill="1"/>
    <xf numFmtId="0" fontId="6" fillId="4" borderId="2" xfId="0" applyFont="1" applyFill="1" applyBorder="1"/>
    <xf numFmtId="0" fontId="1" fillId="4" borderId="1" xfId="0" applyFont="1" applyFill="1" applyBorder="1" applyAlignment="1">
      <alignment horizontal="right" vertical="center" readingOrder="2"/>
    </xf>
    <xf numFmtId="0" fontId="1" fillId="0" borderId="0" xfId="0" applyFont="1" applyAlignment="1">
      <alignment horizontal="right" vertical="center" readingOrder="2"/>
    </xf>
    <xf numFmtId="0" fontId="9" fillId="4" borderId="1" xfId="0" applyFont="1" applyFill="1" applyBorder="1" applyAlignment="1">
      <alignment horizontal="right" vertical="center" readingOrder="2"/>
    </xf>
    <xf numFmtId="0" fontId="13" fillId="0" borderId="0" xfId="0" applyFont="1" applyFill="1"/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horizontal="right" vertical="center" wrapText="1" readingOrder="2"/>
    </xf>
    <xf numFmtId="0" fontId="5" fillId="0" borderId="0" xfId="0" applyFont="1" applyFill="1"/>
    <xf numFmtId="0" fontId="0" fillId="0" borderId="0" xfId="0" applyFill="1"/>
    <xf numFmtId="0" fontId="15" fillId="2" borderId="0" xfId="0" applyFont="1" applyFill="1" applyAlignment="1">
      <alignment horizontal="right"/>
    </xf>
    <xf numFmtId="0" fontId="3" fillId="0" borderId="1" xfId="0" applyFont="1" applyBorder="1" applyAlignment="1">
      <alignment horizontal="right" vertical="center" wrapText="1" readingOrder="2"/>
    </xf>
    <xf numFmtId="0" fontId="0" fillId="0" borderId="1" xfId="0" applyBorder="1"/>
    <xf numFmtId="0" fontId="4" fillId="0" borderId="1" xfId="0" applyFont="1" applyBorder="1" applyAlignment="1">
      <alignment horizontal="right" vertical="center" wrapText="1" readingOrder="2"/>
    </xf>
    <xf numFmtId="16" fontId="0" fillId="0" borderId="0" xfId="0" applyNumberFormat="1"/>
    <xf numFmtId="0" fontId="5" fillId="0" borderId="3" xfId="0" applyFont="1" applyFill="1" applyBorder="1" applyAlignment="1"/>
    <xf numFmtId="0" fontId="5" fillId="0" borderId="0" xfId="0" applyFont="1" applyFill="1" applyAlignment="1">
      <alignment vertical="top" wrapText="1"/>
    </xf>
    <xf numFmtId="0" fontId="1" fillId="0" borderId="1" xfId="0" applyFont="1" applyBorder="1" applyAlignment="1">
      <alignment horizontal="right" vertical="top" wrapText="1" readingOrder="2"/>
    </xf>
    <xf numFmtId="0" fontId="1" fillId="0" borderId="1" xfId="0" applyFont="1" applyFill="1" applyBorder="1" applyAlignment="1">
      <alignment horizontal="right" vertical="top" wrapText="1" readingOrder="2"/>
    </xf>
    <xf numFmtId="0" fontId="3" fillId="0" borderId="1" xfId="0" applyFont="1" applyBorder="1" applyAlignment="1">
      <alignment horizontal="right" vertical="top" wrapText="1" readingOrder="2"/>
    </xf>
    <xf numFmtId="0" fontId="16" fillId="0" borderId="0" xfId="0" applyFont="1" applyFill="1"/>
    <xf numFmtId="0" fontId="18" fillId="0" borderId="0" xfId="0" applyFont="1"/>
    <xf numFmtId="0" fontId="8" fillId="0" borderId="0" xfId="0" applyFont="1" applyFill="1" applyAlignment="1">
      <alignment horizontal="right" vertical="center" readingOrder="2"/>
    </xf>
    <xf numFmtId="0" fontId="0" fillId="0" borderId="0" xfId="0" applyFill="1" applyAlignment="1">
      <alignment horizontal="right"/>
    </xf>
    <xf numFmtId="0" fontId="2" fillId="0" borderId="0" xfId="0" applyFont="1" applyFill="1" applyAlignment="1">
      <alignment horizontal="right" vertical="center" readingOrder="2"/>
    </xf>
    <xf numFmtId="0" fontId="2" fillId="3" borderId="1" xfId="0" applyFont="1" applyFill="1" applyBorder="1" applyAlignment="1">
      <alignment horizontal="right" vertical="top" wrapText="1" readingOrder="2"/>
    </xf>
    <xf numFmtId="0" fontId="2" fillId="3" borderId="1" xfId="0" applyFont="1" applyFill="1" applyBorder="1" applyAlignment="1">
      <alignment vertical="top" wrapText="1" readingOrder="2"/>
    </xf>
    <xf numFmtId="0" fontId="2" fillId="4" borderId="1" xfId="0" applyFont="1" applyFill="1" applyBorder="1" applyAlignment="1">
      <alignment vertical="center" wrapText="1" readingOrder="2"/>
    </xf>
    <xf numFmtId="0" fontId="1" fillId="3" borderId="1" xfId="0" applyFont="1" applyFill="1" applyBorder="1" applyAlignment="1">
      <alignment horizontal="right" vertical="top" wrapText="1" readingOrder="2"/>
    </xf>
    <xf numFmtId="0" fontId="14" fillId="3" borderId="1" xfId="0" applyFont="1" applyFill="1" applyBorder="1" applyAlignment="1">
      <alignment horizontal="right" vertical="top" wrapText="1" readingOrder="2"/>
    </xf>
    <xf numFmtId="0" fontId="5" fillId="4" borderId="0" xfId="0" applyFont="1" applyFill="1" applyBorder="1"/>
    <xf numFmtId="0" fontId="5" fillId="0" borderId="0" xfId="0" applyFont="1" applyFill="1" applyBorder="1"/>
    <xf numFmtId="0" fontId="17" fillId="0" borderId="0" xfId="0" applyFont="1"/>
    <xf numFmtId="0" fontId="2" fillId="3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 readingOrder="2"/>
    </xf>
    <xf numFmtId="0" fontId="5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right" vertical="center" wrapText="1" readingOrder="2"/>
    </xf>
    <xf numFmtId="0" fontId="14" fillId="6" borderId="1" xfId="0" applyFont="1" applyFill="1" applyBorder="1" applyAlignment="1">
      <alignment horizontal="right" vertical="top" wrapText="1" readingOrder="2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2" fontId="5" fillId="0" borderId="0" xfId="0" applyNumberFormat="1" applyFont="1" applyFill="1" applyAlignment="1">
      <alignment wrapText="1"/>
    </xf>
    <xf numFmtId="0" fontId="1" fillId="2" borderId="1" xfId="0" applyFont="1" applyFill="1" applyBorder="1" applyAlignment="1">
      <alignment horizontal="right" vertical="top" wrapText="1" readingOrder="2"/>
    </xf>
    <xf numFmtId="0" fontId="0" fillId="2" borderId="0" xfId="0" applyFill="1"/>
    <xf numFmtId="0" fontId="0" fillId="2" borderId="1" xfId="0" applyFill="1" applyBorder="1"/>
    <xf numFmtId="0" fontId="5" fillId="0" borderId="0" xfId="0" applyFont="1" applyFill="1" applyAlignment="1"/>
    <xf numFmtId="0" fontId="1" fillId="0" borderId="1" xfId="0" applyFont="1" applyBorder="1" applyAlignment="1">
      <alignment horizontal="right" vertical="center" wrapText="1" readingOrder="2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0400-87F4-48FB-95F1-AF948444E841}">
  <sheetPr codeName="גיליון1">
    <tabColor theme="4" tint="0.39997558519241921"/>
  </sheetPr>
  <dimension ref="A1:H28"/>
  <sheetViews>
    <sheetView rightToLeft="1" tabSelected="1" zoomScale="90" zoomScaleNormal="90" workbookViewId="0">
      <selection activeCell="A2" sqref="A2"/>
    </sheetView>
  </sheetViews>
  <sheetFormatPr defaultRowHeight="14.25" x14ac:dyDescent="0.2"/>
  <cols>
    <col min="1" max="1" width="13.125" customWidth="1"/>
    <col min="2" max="2" width="20.5" customWidth="1"/>
    <col min="3" max="3" width="19.125" customWidth="1"/>
    <col min="4" max="4" width="21.375" customWidth="1"/>
    <col min="5" max="5" width="20.875" customWidth="1"/>
    <col min="6" max="6" width="23.125" customWidth="1"/>
    <col min="8" max="8" width="15.125" customWidth="1"/>
  </cols>
  <sheetData>
    <row r="1" spans="1:8" ht="15" x14ac:dyDescent="0.25">
      <c r="A1" s="56" t="s">
        <v>23</v>
      </c>
    </row>
    <row r="2" spans="1:8" ht="15.75" x14ac:dyDescent="0.25">
      <c r="A2" s="4" t="s">
        <v>24</v>
      </c>
      <c r="B2" s="5"/>
      <c r="C2" s="5"/>
      <c r="D2" s="5"/>
      <c r="E2" s="5"/>
      <c r="F2" s="5"/>
      <c r="G2" s="6"/>
      <c r="H2" s="6"/>
    </row>
    <row r="3" spans="1:8" ht="15.75" x14ac:dyDescent="0.25">
      <c r="A3" s="7" t="s">
        <v>25</v>
      </c>
      <c r="B3" s="8"/>
      <c r="C3" s="5"/>
      <c r="E3" s="5"/>
      <c r="F3" s="5"/>
      <c r="G3" s="5"/>
      <c r="H3" s="6"/>
    </row>
    <row r="4" spans="1:8" ht="15.75" x14ac:dyDescent="0.25">
      <c r="A4" s="7" t="s">
        <v>26</v>
      </c>
      <c r="B4" s="8"/>
      <c r="C4" s="5"/>
      <c r="E4" s="5"/>
      <c r="F4" s="5"/>
      <c r="G4" s="5"/>
      <c r="H4" s="6"/>
    </row>
    <row r="5" spans="1:8" ht="15.75" x14ac:dyDescent="0.25">
      <c r="A5" s="9" t="s">
        <v>27</v>
      </c>
      <c r="B5" s="8"/>
      <c r="C5" s="5"/>
      <c r="D5" s="9"/>
      <c r="E5" s="5"/>
      <c r="F5" s="5"/>
      <c r="G5" s="5"/>
      <c r="H5" s="6"/>
    </row>
    <row r="6" spans="1:8" ht="15.75" x14ac:dyDescent="0.25">
      <c r="A6" s="9" t="s">
        <v>28</v>
      </c>
      <c r="B6" s="8"/>
      <c r="C6" s="5"/>
      <c r="D6" s="9"/>
      <c r="E6" s="5"/>
      <c r="F6" s="5"/>
      <c r="G6" s="5"/>
      <c r="H6" s="6"/>
    </row>
    <row r="7" spans="1:8" ht="15.75" x14ac:dyDescent="0.25">
      <c r="A7" s="7" t="s">
        <v>29</v>
      </c>
      <c r="B7" s="8"/>
      <c r="C7" s="5"/>
      <c r="D7" s="9"/>
      <c r="E7" s="5"/>
      <c r="F7" s="5"/>
      <c r="G7" s="5"/>
      <c r="H7" s="6"/>
    </row>
    <row r="8" spans="1:8" s="44" customFormat="1" ht="15.75" x14ac:dyDescent="0.25">
      <c r="A8" s="57"/>
      <c r="B8" s="39"/>
      <c r="C8" s="58"/>
      <c r="D8" s="59"/>
      <c r="E8" s="58"/>
      <c r="F8" s="58"/>
      <c r="G8" s="58"/>
      <c r="H8" s="43"/>
    </row>
    <row r="9" spans="1:8" ht="15.75" x14ac:dyDescent="0.25">
      <c r="A9" s="38" t="s">
        <v>51</v>
      </c>
      <c r="B9" s="39"/>
      <c r="C9" s="5"/>
      <c r="D9" s="9"/>
      <c r="E9" s="5"/>
      <c r="F9" s="5"/>
      <c r="G9" s="5"/>
      <c r="H9" s="6"/>
    </row>
    <row r="10" spans="1:8" ht="15" x14ac:dyDescent="0.25">
      <c r="A10" s="81" t="s">
        <v>12</v>
      </c>
      <c r="B10" s="81"/>
      <c r="C10" s="81"/>
      <c r="D10" s="81"/>
      <c r="E10" s="5"/>
      <c r="F10" s="5"/>
      <c r="G10" s="5"/>
      <c r="H10" s="6"/>
    </row>
    <row r="11" spans="1:8" s="13" customFormat="1" ht="60" x14ac:dyDescent="0.2">
      <c r="A11" s="21" t="s">
        <v>11</v>
      </c>
      <c r="B11" s="21" t="s">
        <v>80</v>
      </c>
      <c r="C11" s="21" t="s">
        <v>13</v>
      </c>
      <c r="D11" s="21" t="s">
        <v>14</v>
      </c>
      <c r="E11" s="40"/>
      <c r="F11" s="40"/>
      <c r="G11" s="40"/>
      <c r="H11" s="12"/>
    </row>
    <row r="12" spans="1:8" ht="15" x14ac:dyDescent="0.25">
      <c r="A12" s="19"/>
      <c r="B12" s="19"/>
      <c r="C12" s="19"/>
      <c r="D12" s="19"/>
      <c r="E12" s="5"/>
      <c r="F12" s="5"/>
      <c r="G12" s="5"/>
      <c r="H12" s="6"/>
    </row>
    <row r="13" spans="1:8" ht="15" x14ac:dyDescent="0.25">
      <c r="A13" s="6"/>
      <c r="B13" s="6"/>
      <c r="C13" s="6"/>
      <c r="D13" s="6"/>
      <c r="E13" s="5"/>
      <c r="F13" s="5"/>
      <c r="G13" s="5"/>
      <c r="H13" s="6"/>
    </row>
    <row r="14" spans="1:8" ht="15.75" x14ac:dyDescent="0.25">
      <c r="A14" s="10" t="s">
        <v>85</v>
      </c>
      <c r="B14" s="5"/>
      <c r="C14" s="5"/>
      <c r="D14" s="5"/>
      <c r="E14" s="5"/>
      <c r="F14" s="5"/>
      <c r="G14" s="5"/>
      <c r="H14" s="6"/>
    </row>
    <row r="15" spans="1:8" s="13" customFormat="1" ht="66" customHeight="1" x14ac:dyDescent="0.2">
      <c r="A15" s="60" t="s">
        <v>84</v>
      </c>
      <c r="B15" s="61" t="s">
        <v>86</v>
      </c>
      <c r="C15" s="61" t="s">
        <v>83</v>
      </c>
      <c r="D15" s="61" t="s">
        <v>109</v>
      </c>
      <c r="E15" s="61" t="s">
        <v>82</v>
      </c>
      <c r="F15" s="61" t="s">
        <v>117</v>
      </c>
      <c r="G15" s="40"/>
      <c r="H15" s="12"/>
    </row>
    <row r="16" spans="1:8" ht="14.1" customHeight="1" x14ac:dyDescent="0.2">
      <c r="A16" s="14"/>
      <c r="B16" s="62"/>
      <c r="C16" s="62"/>
      <c r="D16" s="62"/>
      <c r="E16" s="62"/>
      <c r="F16" s="62"/>
    </row>
    <row r="17" spans="1:8" ht="15" x14ac:dyDescent="0.25">
      <c r="A17" s="6"/>
      <c r="B17" s="6"/>
      <c r="C17" s="6"/>
      <c r="D17" s="6"/>
      <c r="E17" s="5"/>
      <c r="F17" s="5"/>
      <c r="G17" s="5"/>
      <c r="H17" s="6"/>
    </row>
    <row r="18" spans="1:8" s="11" customFormat="1" ht="18.75" x14ac:dyDescent="0.2">
      <c r="A18" s="10" t="s">
        <v>107</v>
      </c>
    </row>
    <row r="19" spans="1:8" ht="15.75" x14ac:dyDescent="0.25">
      <c r="A19" s="9" t="s">
        <v>30</v>
      </c>
      <c r="B19" s="5"/>
      <c r="C19" s="5"/>
      <c r="D19" s="5"/>
      <c r="E19" s="5"/>
      <c r="F19" s="5"/>
      <c r="G19" s="6"/>
      <c r="H19" s="6"/>
    </row>
    <row r="20" spans="1:8" ht="15.75" x14ac:dyDescent="0.25">
      <c r="A20" s="9" t="s">
        <v>108</v>
      </c>
      <c r="B20" s="5"/>
      <c r="C20" s="5"/>
      <c r="D20" s="5"/>
      <c r="E20" s="5"/>
      <c r="F20" s="5"/>
      <c r="G20" s="6"/>
      <c r="H20" s="6"/>
    </row>
    <row r="21" spans="1:8" s="13" customFormat="1" ht="47.25" x14ac:dyDescent="0.2">
      <c r="A21" s="60" t="s">
        <v>31</v>
      </c>
      <c r="B21" s="60" t="s">
        <v>32</v>
      </c>
      <c r="C21" s="60" t="s">
        <v>118</v>
      </c>
      <c r="D21" s="60" t="s">
        <v>33</v>
      </c>
      <c r="E21" s="60" t="s">
        <v>34</v>
      </c>
      <c r="F21" s="12"/>
      <c r="G21" s="12"/>
      <c r="H21" s="12"/>
    </row>
    <row r="22" spans="1:8" ht="15.75" x14ac:dyDescent="0.25">
      <c r="A22" s="14"/>
      <c r="B22" s="14"/>
      <c r="C22" s="14"/>
      <c r="D22" s="14"/>
      <c r="E22" s="14"/>
      <c r="F22" s="6"/>
      <c r="G22" s="6"/>
      <c r="H22" s="6"/>
    </row>
    <row r="23" spans="1:8" s="44" customFormat="1" ht="15.75" x14ac:dyDescent="0.25">
      <c r="A23" s="42"/>
      <c r="B23" s="42"/>
      <c r="C23" s="42"/>
      <c r="D23" s="42"/>
      <c r="E23" s="42"/>
      <c r="F23" s="43"/>
      <c r="G23" s="43"/>
      <c r="H23" s="43"/>
    </row>
    <row r="24" spans="1:8" ht="15.75" x14ac:dyDescent="0.25">
      <c r="A24" s="10" t="s">
        <v>87</v>
      </c>
      <c r="B24" s="15"/>
      <c r="C24" s="15"/>
      <c r="D24" s="15"/>
      <c r="E24" s="15"/>
      <c r="F24" s="6"/>
      <c r="G24" s="6"/>
      <c r="H24" s="6"/>
    </row>
    <row r="25" spans="1:8" ht="15.75" x14ac:dyDescent="0.25">
      <c r="A25" s="9" t="s">
        <v>35</v>
      </c>
      <c r="B25" s="15"/>
      <c r="C25" s="15"/>
      <c r="D25" s="15"/>
      <c r="E25" s="15"/>
      <c r="F25" s="6"/>
      <c r="G25" s="6"/>
      <c r="H25" s="6"/>
    </row>
    <row r="26" spans="1:8" ht="15.75" x14ac:dyDescent="0.25">
      <c r="A26" s="9" t="s">
        <v>36</v>
      </c>
      <c r="B26" s="5"/>
      <c r="C26" s="5"/>
      <c r="D26" s="6"/>
      <c r="E26" s="5"/>
      <c r="F26" s="5"/>
      <c r="G26" s="6"/>
      <c r="H26" s="6"/>
    </row>
    <row r="27" spans="1:8" s="16" customFormat="1" ht="63" x14ac:dyDescent="0.2">
      <c r="A27" s="63" t="s">
        <v>37</v>
      </c>
      <c r="B27" s="63" t="s">
        <v>38</v>
      </c>
      <c r="C27" s="63" t="s">
        <v>39</v>
      </c>
      <c r="D27" s="63" t="s">
        <v>110</v>
      </c>
      <c r="E27" s="63" t="s">
        <v>40</v>
      </c>
      <c r="F27" s="63" t="s">
        <v>41</v>
      </c>
      <c r="G27" s="63" t="s">
        <v>42</v>
      </c>
      <c r="H27" s="63" t="s">
        <v>43</v>
      </c>
    </row>
    <row r="28" spans="1:8" x14ac:dyDescent="0.2">
      <c r="A28" s="17"/>
      <c r="B28" s="17"/>
      <c r="C28" s="17"/>
      <c r="D28" s="17"/>
      <c r="E28" s="17"/>
      <c r="F28" s="17"/>
      <c r="G28" s="17"/>
      <c r="H28" s="17"/>
    </row>
  </sheetData>
  <mergeCells count="1">
    <mergeCell ref="A10:D10"/>
  </mergeCells>
  <dataValidations count="2">
    <dataValidation type="whole" operator="greaterThanOrEqual" allowBlank="1" showInputMessage="1" showErrorMessage="1" sqref="A12 C12:D12" xr:uid="{2143F817-7F7F-4031-B4DE-66A6F8A19B42}">
      <formula1>0</formula1>
    </dataValidation>
    <dataValidation type="whole" operator="lessThanOrEqual" allowBlank="1" showInputMessage="1" showErrorMessage="1" sqref="B12" xr:uid="{1FFCB22A-F0BE-49AE-A978-A114A3789568}">
      <formula1>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8A194-E1C2-43B0-8746-419BDF4E9BC4}">
  <sheetPr codeName="גיליון2">
    <tabColor theme="4" tint="0.39997558519241921"/>
  </sheetPr>
  <dimension ref="A1:P36"/>
  <sheetViews>
    <sheetView rightToLeft="1" zoomScale="90" zoomScaleNormal="90" workbookViewId="0">
      <selection activeCell="A18" sqref="A18:C18"/>
    </sheetView>
  </sheetViews>
  <sheetFormatPr defaultRowHeight="14.25" x14ac:dyDescent="0.2"/>
  <cols>
    <col min="1" max="1" width="16.875" customWidth="1"/>
    <col min="2" max="2" width="15.125" customWidth="1"/>
    <col min="3" max="3" width="13" customWidth="1"/>
    <col min="4" max="4" width="18.125" customWidth="1"/>
    <col min="5" max="5" width="20.875" customWidth="1"/>
    <col min="6" max="6" width="13.375" customWidth="1"/>
    <col min="7" max="7" width="16.875" customWidth="1"/>
    <col min="8" max="9" width="14.375" customWidth="1"/>
    <col min="10" max="10" width="19.125" customWidth="1"/>
    <col min="11" max="11" width="23.375" customWidth="1"/>
  </cols>
  <sheetData>
    <row r="1" spans="1:16" ht="15" x14ac:dyDescent="0.25">
      <c r="A1" s="56" t="s">
        <v>23</v>
      </c>
      <c r="B1" s="5"/>
      <c r="C1" s="5"/>
      <c r="D1" s="5"/>
      <c r="E1" s="5"/>
      <c r="F1" s="5"/>
      <c r="G1" s="6"/>
      <c r="H1" s="6"/>
      <c r="I1" s="6"/>
      <c r="J1" s="6"/>
      <c r="K1" s="6"/>
      <c r="O1" s="67" t="s">
        <v>44</v>
      </c>
      <c r="P1" s="67" t="s">
        <v>21</v>
      </c>
    </row>
    <row r="2" spans="1:16" ht="15.75" x14ac:dyDescent="0.25">
      <c r="A2" s="18" t="s">
        <v>45</v>
      </c>
      <c r="B2" s="5"/>
      <c r="C2" s="5"/>
      <c r="D2" s="5"/>
      <c r="E2" s="5"/>
      <c r="F2" s="5"/>
      <c r="G2" s="6"/>
      <c r="H2" s="6"/>
      <c r="I2" s="6"/>
      <c r="J2" s="6"/>
      <c r="K2" s="6"/>
      <c r="O2" s="67" t="s">
        <v>46</v>
      </c>
      <c r="P2" s="67" t="s">
        <v>22</v>
      </c>
    </row>
    <row r="3" spans="1:16" ht="15.75" x14ac:dyDescent="0.25">
      <c r="A3" s="4" t="s">
        <v>47</v>
      </c>
      <c r="B3" s="5"/>
      <c r="C3" s="5"/>
      <c r="D3" s="5"/>
      <c r="E3" s="5"/>
      <c r="F3" s="5"/>
      <c r="G3" s="6"/>
      <c r="H3" s="6"/>
      <c r="I3" s="6"/>
      <c r="J3" s="6"/>
      <c r="K3" s="6"/>
      <c r="O3" s="67"/>
      <c r="P3" s="67"/>
    </row>
    <row r="4" spans="1:16" ht="15.75" x14ac:dyDescent="0.25">
      <c r="A4" s="7" t="s">
        <v>48</v>
      </c>
      <c r="B4" s="8"/>
      <c r="C4" s="5"/>
      <c r="D4" s="5"/>
      <c r="E4" s="5"/>
      <c r="F4" s="5"/>
      <c r="G4" s="6"/>
      <c r="H4" s="6"/>
      <c r="I4" s="6"/>
      <c r="J4" s="6"/>
      <c r="K4" s="6"/>
      <c r="O4" s="67"/>
      <c r="P4" s="67"/>
    </row>
    <row r="5" spans="1:16" ht="15.75" x14ac:dyDescent="0.25">
      <c r="A5" s="7" t="s">
        <v>49</v>
      </c>
      <c r="B5" s="8"/>
      <c r="C5" s="5"/>
      <c r="D5" s="5"/>
      <c r="E5" s="5"/>
      <c r="F5" s="5"/>
      <c r="G5" s="6"/>
      <c r="H5" s="6"/>
      <c r="I5" s="6"/>
      <c r="J5" s="6"/>
      <c r="K5" s="6"/>
      <c r="O5" s="67"/>
      <c r="P5" s="67"/>
    </row>
    <row r="6" spans="1:16" ht="15.75" x14ac:dyDescent="0.25">
      <c r="A6" s="7" t="s">
        <v>50</v>
      </c>
      <c r="B6" s="8"/>
      <c r="C6" s="5"/>
      <c r="D6" s="5"/>
      <c r="E6" s="5"/>
      <c r="F6" s="5"/>
      <c r="G6" s="6"/>
      <c r="H6" s="6"/>
      <c r="I6" s="6"/>
      <c r="J6" s="6"/>
      <c r="K6" s="6"/>
    </row>
    <row r="7" spans="1:16" ht="15.75" x14ac:dyDescent="0.25">
      <c r="A7" s="7" t="s">
        <v>28</v>
      </c>
      <c r="B7" s="8"/>
      <c r="C7" s="5"/>
      <c r="D7" s="5"/>
      <c r="E7" s="5"/>
      <c r="F7" s="5"/>
      <c r="G7" s="6"/>
      <c r="H7" s="6"/>
      <c r="I7" s="6"/>
      <c r="J7" s="6"/>
      <c r="K7" s="6"/>
    </row>
    <row r="8" spans="1:16" ht="15" x14ac:dyDescent="0.25">
      <c r="A8" s="6" t="s">
        <v>29</v>
      </c>
      <c r="B8" s="19"/>
      <c r="C8" s="6"/>
      <c r="D8" s="6"/>
      <c r="E8" s="6"/>
      <c r="F8" s="6"/>
      <c r="G8" s="6"/>
      <c r="H8" s="6"/>
      <c r="I8" s="6"/>
      <c r="J8" s="6"/>
      <c r="K8" s="6"/>
    </row>
    <row r="9" spans="1:16" s="44" customFormat="1" ht="15" x14ac:dyDescent="0.25">
      <c r="A9" s="43"/>
      <c r="B9" s="66"/>
      <c r="C9" s="43"/>
      <c r="D9" s="43"/>
      <c r="E9" s="43"/>
      <c r="F9" s="43"/>
      <c r="G9" s="43"/>
      <c r="H9" s="43"/>
      <c r="I9" s="43"/>
      <c r="J9" s="43"/>
      <c r="K9" s="43"/>
    </row>
    <row r="10" spans="1:16" ht="15" x14ac:dyDescent="0.25">
      <c r="A10" s="20" t="s">
        <v>51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6" ht="15" x14ac:dyDescent="0.25">
      <c r="A11" s="81" t="s">
        <v>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6" s="41" customFormat="1" ht="126" x14ac:dyDescent="0.2">
      <c r="A12" s="68" t="s">
        <v>1</v>
      </c>
      <c r="B12" s="68" t="s">
        <v>2</v>
      </c>
      <c r="C12" s="68" t="s">
        <v>6</v>
      </c>
      <c r="D12" s="68" t="s">
        <v>7</v>
      </c>
      <c r="E12" s="68" t="s">
        <v>81</v>
      </c>
      <c r="F12" s="68" t="s">
        <v>20</v>
      </c>
      <c r="G12" s="68" t="s">
        <v>111</v>
      </c>
      <c r="H12" s="68" t="s">
        <v>4</v>
      </c>
      <c r="I12" s="68" t="s">
        <v>5</v>
      </c>
      <c r="J12" s="68" t="s">
        <v>112</v>
      </c>
      <c r="K12" s="68" t="s">
        <v>113</v>
      </c>
    </row>
    <row r="13" spans="1:16" ht="15" x14ac:dyDescent="0.25">
      <c r="A13" s="19"/>
      <c r="B13" s="22"/>
      <c r="C13" s="22"/>
      <c r="D13" s="22"/>
      <c r="E13" s="22"/>
      <c r="F13" s="17"/>
      <c r="G13" s="22"/>
      <c r="H13" s="19"/>
      <c r="I13" s="22"/>
      <c r="J13" s="17"/>
      <c r="K13" s="22"/>
    </row>
    <row r="14" spans="1:16" ht="15" x14ac:dyDescent="0.25">
      <c r="A14" s="6"/>
      <c r="B14" s="23"/>
      <c r="C14" s="23"/>
      <c r="D14" s="23"/>
      <c r="E14" s="23"/>
      <c r="F14" s="6"/>
      <c r="G14" s="23"/>
      <c r="H14" s="6"/>
      <c r="I14" s="6"/>
      <c r="J14" s="6"/>
      <c r="K14" s="6"/>
    </row>
    <row r="15" spans="1:16" ht="15.75" x14ac:dyDescent="0.25">
      <c r="A15" s="10" t="s">
        <v>52</v>
      </c>
      <c r="B15" s="23"/>
      <c r="C15" s="23"/>
      <c r="D15" s="23"/>
      <c r="E15" s="23"/>
      <c r="F15" s="6"/>
      <c r="G15" s="23"/>
      <c r="H15" s="6"/>
      <c r="I15" s="6"/>
      <c r="J15" s="6"/>
      <c r="K15" s="6"/>
    </row>
    <row r="16" spans="1:16" ht="15" x14ac:dyDescent="0.25">
      <c r="A16" s="24" t="s">
        <v>114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2" ht="15" x14ac:dyDescent="0.25">
      <c r="A17" s="24" t="s">
        <v>53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55"/>
    </row>
    <row r="18" spans="1:12" ht="15" x14ac:dyDescent="0.25">
      <c r="A18" s="24" t="s">
        <v>115</v>
      </c>
      <c r="G18" s="6"/>
      <c r="H18" s="6"/>
      <c r="I18" s="6"/>
      <c r="J18" s="6"/>
      <c r="K18" s="6"/>
    </row>
    <row r="19" spans="1:12" ht="15.75" x14ac:dyDescent="0.25">
      <c r="A19" s="10" t="s">
        <v>54</v>
      </c>
      <c r="B19" s="6"/>
      <c r="C19" s="6"/>
      <c r="D19" s="65"/>
      <c r="E19" s="6"/>
      <c r="F19" s="6"/>
      <c r="G19" s="6"/>
      <c r="H19" s="6"/>
      <c r="I19" s="6"/>
      <c r="J19" s="23"/>
      <c r="K19" s="6"/>
    </row>
    <row r="20" spans="1:12" ht="63" x14ac:dyDescent="0.2">
      <c r="A20" s="29" t="s">
        <v>55</v>
      </c>
      <c r="B20" s="29" t="s">
        <v>56</v>
      </c>
      <c r="C20" s="29" t="s">
        <v>57</v>
      </c>
      <c r="D20" s="29" t="s">
        <v>58</v>
      </c>
      <c r="E20" s="29" t="s">
        <v>59</v>
      </c>
      <c r="F20" s="29" t="s">
        <v>60</v>
      </c>
      <c r="G20" s="29" t="s">
        <v>61</v>
      </c>
      <c r="H20" s="29" t="s">
        <v>62</v>
      </c>
      <c r="I20" s="29" t="s">
        <v>63</v>
      </c>
      <c r="J20" s="25"/>
      <c r="K20" s="12"/>
    </row>
    <row r="21" spans="1:12" ht="15.7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5"/>
      <c r="K21" s="12"/>
    </row>
    <row r="22" spans="1:12" s="44" customFormat="1" ht="15.75" x14ac:dyDescent="0.2">
      <c r="A22" s="69"/>
      <c r="B22" s="69"/>
      <c r="C22" s="69"/>
      <c r="D22" s="69"/>
      <c r="E22" s="69"/>
      <c r="F22" s="69"/>
      <c r="G22" s="69"/>
      <c r="H22" s="69"/>
      <c r="I22" s="69"/>
      <c r="J22" s="51"/>
      <c r="K22" s="70"/>
    </row>
    <row r="23" spans="1:12" ht="15.75" x14ac:dyDescent="0.2">
      <c r="A23" s="10" t="s">
        <v>64</v>
      </c>
      <c r="B23" s="27"/>
      <c r="C23" s="27"/>
      <c r="D23" s="27"/>
      <c r="E23" s="27"/>
      <c r="F23" s="27"/>
      <c r="G23" s="27"/>
      <c r="H23" s="27"/>
      <c r="I23" s="27"/>
      <c r="J23" s="25"/>
      <c r="K23" s="12"/>
    </row>
    <row r="24" spans="1:12" ht="15.75" x14ac:dyDescent="0.2">
      <c r="A24" s="28" t="s">
        <v>65</v>
      </c>
      <c r="B24" s="27"/>
      <c r="C24" s="27"/>
      <c r="D24" s="27"/>
      <c r="E24" s="27"/>
      <c r="F24" s="27"/>
      <c r="G24" s="27"/>
      <c r="H24" s="27"/>
      <c r="I24" s="27"/>
      <c r="J24" s="25"/>
      <c r="K24" s="12"/>
    </row>
    <row r="25" spans="1:12" ht="15.75" x14ac:dyDescent="0.2">
      <c r="A25" s="9" t="s">
        <v>66</v>
      </c>
      <c r="B25" s="27"/>
      <c r="C25" s="27"/>
      <c r="D25" s="27"/>
      <c r="E25" s="27"/>
      <c r="F25" s="27"/>
      <c r="G25" s="27"/>
      <c r="H25" s="27"/>
      <c r="I25" s="27"/>
      <c r="J25" s="25"/>
      <c r="K25" s="12"/>
    </row>
    <row r="26" spans="1:12" ht="15.75" x14ac:dyDescent="0.2">
      <c r="A26" s="9" t="s">
        <v>67</v>
      </c>
      <c r="B26" s="27"/>
      <c r="C26" s="27"/>
      <c r="D26" s="27"/>
      <c r="E26" s="27"/>
      <c r="F26" s="27"/>
      <c r="G26" s="27"/>
      <c r="H26" s="27"/>
      <c r="I26" s="27"/>
      <c r="J26" s="25"/>
      <c r="K26" s="12"/>
    </row>
    <row r="27" spans="1:12" s="13" customFormat="1" ht="78.75" x14ac:dyDescent="0.2">
      <c r="A27" s="29" t="s">
        <v>68</v>
      </c>
      <c r="B27" s="29" t="s">
        <v>69</v>
      </c>
      <c r="C27" s="29" t="s">
        <v>70</v>
      </c>
      <c r="D27" s="29" t="s">
        <v>71</v>
      </c>
      <c r="E27" s="29" t="s">
        <v>72</v>
      </c>
      <c r="F27" s="29" t="s">
        <v>116</v>
      </c>
      <c r="G27" s="29" t="s">
        <v>73</v>
      </c>
      <c r="H27" s="29" t="s">
        <v>74</v>
      </c>
      <c r="I27" s="29" t="s">
        <v>75</v>
      </c>
      <c r="J27" s="29" t="s">
        <v>76</v>
      </c>
      <c r="K27" s="29" t="s">
        <v>77</v>
      </c>
    </row>
    <row r="28" spans="1:12" ht="15.7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2" s="44" customFormat="1" ht="15.75" x14ac:dyDescent="0.2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</row>
    <row r="30" spans="1:12" ht="15.75" x14ac:dyDescent="0.25">
      <c r="A30" s="10" t="s">
        <v>88</v>
      </c>
      <c r="B30" s="15"/>
      <c r="C30" s="15"/>
      <c r="D30" s="15"/>
      <c r="E30" s="15"/>
      <c r="F30" s="6"/>
      <c r="G30" s="6"/>
      <c r="H30" s="6"/>
      <c r="I30" s="31"/>
      <c r="J30" s="31"/>
      <c r="K30" s="31"/>
    </row>
    <row r="31" spans="1:12" ht="15.75" x14ac:dyDescent="0.25">
      <c r="A31" s="9" t="s">
        <v>35</v>
      </c>
      <c r="B31" s="15"/>
      <c r="C31" s="15"/>
      <c r="D31" s="15"/>
      <c r="E31" s="15"/>
      <c r="F31" s="6"/>
      <c r="G31" s="6"/>
      <c r="H31" s="6"/>
      <c r="I31" s="31"/>
      <c r="J31" s="31"/>
      <c r="K31" s="31"/>
    </row>
    <row r="32" spans="1:12" ht="15.75" x14ac:dyDescent="0.25">
      <c r="A32" s="9" t="s">
        <v>36</v>
      </c>
      <c r="B32" s="5"/>
      <c r="C32" s="5"/>
      <c r="D32" s="6"/>
      <c r="E32" s="5"/>
      <c r="F32" s="5"/>
      <c r="G32" s="6"/>
      <c r="H32" s="6"/>
      <c r="I32" s="31"/>
      <c r="J32" s="31"/>
      <c r="K32" s="31"/>
    </row>
    <row r="33" spans="1:11" ht="60" x14ac:dyDescent="0.2">
      <c r="A33" s="72" t="s">
        <v>37</v>
      </c>
      <c r="B33" s="72" t="s">
        <v>38</v>
      </c>
      <c r="C33" s="72" t="s">
        <v>39</v>
      </c>
      <c r="D33" s="72" t="s">
        <v>110</v>
      </c>
      <c r="E33" s="72" t="s">
        <v>40</v>
      </c>
      <c r="F33" s="72" t="s">
        <v>41</v>
      </c>
      <c r="G33" s="72" t="s">
        <v>42</v>
      </c>
      <c r="H33" s="72" t="s">
        <v>43</v>
      </c>
      <c r="I33" s="31"/>
      <c r="J33" s="31"/>
      <c r="K33" s="31"/>
    </row>
    <row r="34" spans="1:11" ht="15" x14ac:dyDescent="0.25">
      <c r="A34" s="19"/>
      <c r="B34" s="22"/>
      <c r="C34" s="22"/>
      <c r="D34" s="22"/>
      <c r="E34" s="22"/>
      <c r="F34" s="19"/>
      <c r="G34" s="22"/>
      <c r="H34" s="19"/>
      <c r="I34" s="6"/>
      <c r="J34" s="6"/>
      <c r="K34" s="6"/>
    </row>
    <row r="35" spans="1:11" ht="15" x14ac:dyDescent="0.25">
      <c r="A35" s="6"/>
      <c r="B35" s="23"/>
      <c r="C35" s="23"/>
      <c r="D35" s="23"/>
      <c r="E35" s="23"/>
      <c r="F35" s="6"/>
      <c r="G35" s="23"/>
      <c r="H35" s="6"/>
      <c r="I35" s="6"/>
      <c r="J35" s="6"/>
      <c r="K35" s="6"/>
    </row>
    <row r="36" spans="1:11" ht="15" x14ac:dyDescent="0.25">
      <c r="A36" s="6"/>
      <c r="B36" s="23"/>
      <c r="C36" s="23"/>
      <c r="D36" s="23"/>
      <c r="E36" s="32"/>
      <c r="F36" s="23"/>
      <c r="G36" s="23"/>
      <c r="H36" s="23"/>
      <c r="I36" s="23"/>
      <c r="J36" s="6"/>
      <c r="K36" s="6"/>
    </row>
  </sheetData>
  <mergeCells count="1">
    <mergeCell ref="A11:K11"/>
  </mergeCells>
  <dataValidations count="4">
    <dataValidation type="list" allowBlank="1" showInputMessage="1" showErrorMessage="1" sqref="E13 B13 G13 K13" xr:uid="{DE2BA896-5AA6-440C-B85B-376A4D6FB1E7}">
      <formula1>$P$1:$P$2</formula1>
    </dataValidation>
    <dataValidation type="whole" operator="lessThanOrEqual" allowBlank="1" showInputMessage="1" showErrorMessage="1" sqref="I13" xr:uid="{CA489C69-4E7D-4C00-BB67-4D7C51D20923}">
      <formula1>10</formula1>
    </dataValidation>
    <dataValidation type="whole" operator="greaterThanOrEqual" allowBlank="1" showInputMessage="1" showErrorMessage="1" sqref="C13:D13 F13 H13 J13" xr:uid="{FC5B2F99-77B5-4DDB-A487-5B24B35D3DB5}">
      <formula1>0</formula1>
    </dataValidation>
    <dataValidation type="list" allowBlank="1" showInputMessage="1" showErrorMessage="1" sqref="A13" xr:uid="{7BC7817B-B71F-4B2B-AAD0-E19D8FF0CFA5}">
      <formula1>$O$1:$O$2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22A8-BCBF-4325-A5A0-0D41021F53B2}">
  <sheetPr codeName="גיליון3">
    <tabColor theme="4" tint="0.39997558519241921"/>
  </sheetPr>
  <dimension ref="A1:O35"/>
  <sheetViews>
    <sheetView rightToLeft="1" zoomScale="90" zoomScaleNormal="90" workbookViewId="0"/>
  </sheetViews>
  <sheetFormatPr defaultRowHeight="14.25" x14ac:dyDescent="0.2"/>
  <cols>
    <col min="1" max="1" width="15" customWidth="1"/>
    <col min="2" max="2" width="15.625" customWidth="1"/>
    <col min="3" max="3" width="20.75" customWidth="1"/>
    <col min="4" max="4" width="19.875" customWidth="1"/>
    <col min="5" max="5" width="12.875" customWidth="1"/>
    <col min="6" max="6" width="17.875" customWidth="1"/>
    <col min="7" max="7" width="20.75" customWidth="1"/>
    <col min="8" max="8" width="16.625" customWidth="1"/>
    <col min="9" max="9" width="18.25" customWidth="1"/>
    <col min="10" max="10" width="15.875" customWidth="1"/>
    <col min="11" max="11" width="14.25" customWidth="1"/>
  </cols>
  <sheetData>
    <row r="1" spans="1:15" ht="15" x14ac:dyDescent="0.25">
      <c r="A1" s="56" t="s">
        <v>23</v>
      </c>
      <c r="N1" s="67"/>
      <c r="O1" s="67" t="s">
        <v>21</v>
      </c>
    </row>
    <row r="2" spans="1:15" ht="15.75" x14ac:dyDescent="0.25">
      <c r="A2" s="18" t="s">
        <v>45</v>
      </c>
      <c r="N2" s="67"/>
      <c r="O2" s="67" t="s">
        <v>22</v>
      </c>
    </row>
    <row r="3" spans="1:15" ht="15" x14ac:dyDescent="0.25">
      <c r="A3" s="33" t="s">
        <v>78</v>
      </c>
      <c r="B3" s="23"/>
      <c r="C3" s="23"/>
      <c r="E3" s="32"/>
      <c r="F3" s="23"/>
      <c r="G3" s="23"/>
      <c r="H3" s="23"/>
      <c r="I3" s="23"/>
      <c r="J3" s="6"/>
      <c r="K3" s="6"/>
      <c r="N3" s="67"/>
      <c r="O3" s="67"/>
    </row>
    <row r="4" spans="1:15" ht="15.75" x14ac:dyDescent="0.25">
      <c r="A4" s="7" t="s">
        <v>48</v>
      </c>
      <c r="B4" s="22"/>
      <c r="C4" s="23"/>
      <c r="D4" s="23"/>
      <c r="E4" s="32"/>
      <c r="F4" s="23"/>
      <c r="G4" s="23"/>
      <c r="H4" s="23"/>
      <c r="I4" s="23"/>
      <c r="J4" s="6"/>
      <c r="K4" s="6"/>
      <c r="N4" s="67"/>
      <c r="O4" s="67"/>
    </row>
    <row r="5" spans="1:15" ht="15.75" x14ac:dyDescent="0.25">
      <c r="A5" s="7" t="s">
        <v>49</v>
      </c>
      <c r="B5" s="22"/>
      <c r="C5" s="23"/>
      <c r="D5" s="23"/>
      <c r="E5" s="32"/>
      <c r="F5" s="23"/>
      <c r="G5" s="23"/>
      <c r="H5" s="23"/>
      <c r="I5" s="23"/>
      <c r="J5" s="6"/>
      <c r="K5" s="6"/>
      <c r="N5" s="67"/>
      <c r="O5" s="67"/>
    </row>
    <row r="6" spans="1:15" ht="15.75" x14ac:dyDescent="0.25">
      <c r="A6" s="7" t="s">
        <v>50</v>
      </c>
      <c r="B6" s="22"/>
      <c r="C6" s="23"/>
      <c r="D6" s="23"/>
      <c r="E6" s="32"/>
      <c r="F6" s="23"/>
      <c r="G6" s="23"/>
      <c r="H6" s="23"/>
      <c r="I6" s="23"/>
      <c r="J6" s="6"/>
      <c r="K6" s="6"/>
    </row>
    <row r="7" spans="1:15" ht="15.75" x14ac:dyDescent="0.25">
      <c r="A7" s="7" t="s">
        <v>28</v>
      </c>
      <c r="B7" s="22"/>
      <c r="C7" s="23"/>
      <c r="D7" s="23"/>
      <c r="E7" s="32"/>
      <c r="F7" s="23"/>
      <c r="G7" s="23"/>
      <c r="H7" s="23"/>
      <c r="I7" s="23"/>
      <c r="J7" s="6"/>
      <c r="K7" s="6"/>
    </row>
    <row r="8" spans="1:15" ht="15" x14ac:dyDescent="0.25">
      <c r="A8" s="6" t="s">
        <v>29</v>
      </c>
      <c r="B8" s="22"/>
      <c r="C8" s="23"/>
      <c r="D8" s="23"/>
      <c r="E8" s="32"/>
      <c r="F8" s="23"/>
      <c r="G8" s="23"/>
      <c r="H8" s="23"/>
      <c r="I8" s="23"/>
      <c r="J8" s="6"/>
      <c r="K8" s="6"/>
    </row>
    <row r="9" spans="1:15" s="44" customFormat="1" ht="15" x14ac:dyDescent="0.25">
      <c r="A9" s="43"/>
      <c r="B9" s="73"/>
      <c r="C9" s="74"/>
      <c r="D9" s="74"/>
      <c r="E9" s="75"/>
      <c r="F9" s="74"/>
      <c r="G9" s="74"/>
      <c r="H9" s="23"/>
      <c r="I9" s="74"/>
      <c r="J9" s="43"/>
      <c r="K9" s="43"/>
    </row>
    <row r="10" spans="1:15" ht="15" x14ac:dyDescent="0.25">
      <c r="A10" s="20" t="s">
        <v>51</v>
      </c>
      <c r="B10" s="23"/>
      <c r="C10" s="23"/>
      <c r="D10" s="23"/>
      <c r="E10" s="32"/>
      <c r="F10" s="23"/>
      <c r="G10" s="23"/>
      <c r="H10" s="23"/>
      <c r="I10" s="23"/>
      <c r="J10" s="6"/>
      <c r="K10" s="6"/>
    </row>
    <row r="11" spans="1:15" ht="15" x14ac:dyDescent="0.25">
      <c r="A11" s="81" t="s">
        <v>8</v>
      </c>
      <c r="B11" s="81"/>
      <c r="C11" s="81"/>
      <c r="D11" s="81"/>
      <c r="E11" s="81"/>
      <c r="F11" s="81"/>
      <c r="G11" s="81"/>
      <c r="H11" s="23"/>
      <c r="I11" s="6"/>
      <c r="J11" s="23"/>
      <c r="K11" s="6"/>
    </row>
    <row r="12" spans="1:15" ht="90" x14ac:dyDescent="0.25">
      <c r="A12" s="21" t="s">
        <v>9</v>
      </c>
      <c r="B12" s="21" t="s">
        <v>79</v>
      </c>
      <c r="C12" s="21" t="s">
        <v>10</v>
      </c>
      <c r="D12" s="21" t="s">
        <v>97</v>
      </c>
      <c r="E12" s="21" t="s">
        <v>3</v>
      </c>
      <c r="F12" s="21" t="s">
        <v>94</v>
      </c>
      <c r="G12" s="21" t="s">
        <v>96</v>
      </c>
      <c r="H12" s="23"/>
      <c r="K12" s="12"/>
    </row>
    <row r="13" spans="1:15" ht="15" x14ac:dyDescent="0.25">
      <c r="A13" s="22"/>
      <c r="B13" s="22"/>
      <c r="C13" s="22"/>
      <c r="D13" s="22"/>
      <c r="E13" s="22"/>
      <c r="F13" s="19"/>
      <c r="G13" s="22"/>
      <c r="H13" s="23"/>
      <c r="K13" s="6"/>
    </row>
    <row r="14" spans="1:15" ht="15" x14ac:dyDescent="0.25">
      <c r="A14" s="23"/>
      <c r="B14" s="23"/>
      <c r="C14" s="23"/>
      <c r="D14" s="23"/>
      <c r="E14" s="23"/>
      <c r="F14" s="23"/>
      <c r="G14" s="23"/>
      <c r="H14" s="23"/>
      <c r="I14" s="6"/>
      <c r="J14" s="23"/>
      <c r="K14" s="6"/>
    </row>
    <row r="15" spans="1:15" ht="15.75" x14ac:dyDescent="0.25">
      <c r="A15" s="10" t="s">
        <v>52</v>
      </c>
      <c r="B15" s="23"/>
      <c r="C15" s="6"/>
      <c r="D15" s="6"/>
      <c r="E15" s="6"/>
      <c r="F15" s="23"/>
      <c r="G15" s="6"/>
      <c r="H15" s="23"/>
      <c r="I15" s="6"/>
      <c r="J15" s="23"/>
      <c r="K15" s="6"/>
    </row>
    <row r="16" spans="1:15" ht="15" x14ac:dyDescent="0.25">
      <c r="A16" s="24" t="s">
        <v>114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5" x14ac:dyDescent="0.25">
      <c r="A17" s="24" t="s">
        <v>53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5" x14ac:dyDescent="0.25">
      <c r="A18" s="24" t="s">
        <v>115</v>
      </c>
      <c r="E18" s="6"/>
      <c r="F18" s="6"/>
      <c r="G18" s="6"/>
      <c r="H18" s="6"/>
      <c r="I18" s="6"/>
      <c r="J18" s="6"/>
      <c r="K18" s="6"/>
    </row>
    <row r="19" spans="1:11" ht="16.5" thickBot="1" x14ac:dyDescent="0.3">
      <c r="A19" s="10" t="s">
        <v>54</v>
      </c>
      <c r="B19" s="6"/>
      <c r="C19" s="6"/>
      <c r="D19" s="34"/>
      <c r="E19" s="6"/>
      <c r="F19" s="6"/>
      <c r="G19" s="6"/>
      <c r="H19" s="6"/>
      <c r="I19" s="6"/>
      <c r="J19" s="23"/>
      <c r="K19" s="6"/>
    </row>
    <row r="20" spans="1:11" ht="47.25" x14ac:dyDescent="0.2">
      <c r="A20" s="29" t="s">
        <v>55</v>
      </c>
      <c r="B20" s="29" t="s">
        <v>56</v>
      </c>
      <c r="C20" s="29" t="s">
        <v>57</v>
      </c>
      <c r="D20" s="29" t="s">
        <v>58</v>
      </c>
      <c r="E20" s="29" t="s">
        <v>59</v>
      </c>
      <c r="F20" s="29" t="s">
        <v>60</v>
      </c>
      <c r="G20" s="29" t="s">
        <v>61</v>
      </c>
      <c r="H20" s="29" t="s">
        <v>62</v>
      </c>
      <c r="I20" s="29" t="s">
        <v>63</v>
      </c>
      <c r="J20" s="25"/>
      <c r="K20" s="12"/>
    </row>
    <row r="21" spans="1:11" ht="15.75" x14ac:dyDescent="0.25">
      <c r="A21" s="35"/>
      <c r="B21" s="35"/>
      <c r="C21" s="35"/>
      <c r="D21" s="35"/>
      <c r="E21" s="35"/>
      <c r="F21" s="30"/>
      <c r="G21" s="30"/>
      <c r="H21" s="30"/>
      <c r="I21" s="19"/>
      <c r="J21" s="23"/>
      <c r="K21" s="6"/>
    </row>
    <row r="22" spans="1:11" ht="15.75" x14ac:dyDescent="0.25">
      <c r="A22" s="36"/>
      <c r="B22" s="36"/>
      <c r="C22" s="36"/>
      <c r="D22" s="36"/>
      <c r="E22" s="36"/>
      <c r="F22" s="31"/>
      <c r="G22" s="31"/>
      <c r="H22" s="31"/>
      <c r="I22" s="6"/>
      <c r="J22" s="23"/>
      <c r="K22" s="6"/>
    </row>
    <row r="23" spans="1:11" ht="15.75" x14ac:dyDescent="0.25">
      <c r="A23" s="10" t="s">
        <v>64</v>
      </c>
      <c r="B23" s="36"/>
      <c r="C23" s="36"/>
      <c r="D23" s="36"/>
      <c r="E23" s="36"/>
      <c r="F23" s="31"/>
      <c r="G23" s="31"/>
      <c r="H23" s="31"/>
      <c r="I23" s="6"/>
      <c r="J23" s="23"/>
      <c r="K23" s="6"/>
    </row>
    <row r="24" spans="1:11" ht="15.75" x14ac:dyDescent="0.25">
      <c r="A24" s="28" t="s">
        <v>65</v>
      </c>
      <c r="B24" s="36"/>
      <c r="C24" s="36"/>
      <c r="D24" s="36"/>
      <c r="E24" s="36"/>
      <c r="F24" s="31"/>
      <c r="G24" s="31"/>
      <c r="H24" s="31"/>
      <c r="I24" s="6"/>
      <c r="J24" s="23"/>
      <c r="K24" s="6"/>
    </row>
    <row r="25" spans="1:11" ht="15.75" x14ac:dyDescent="0.25">
      <c r="A25" s="9" t="s">
        <v>66</v>
      </c>
      <c r="B25" s="36"/>
      <c r="C25" s="36"/>
      <c r="D25" s="36"/>
      <c r="E25" s="36"/>
      <c r="F25" s="31"/>
      <c r="G25" s="31"/>
      <c r="H25" s="31"/>
      <c r="I25" s="6"/>
      <c r="J25" s="23"/>
      <c r="K25" s="6"/>
    </row>
    <row r="26" spans="1:11" ht="15.75" x14ac:dyDescent="0.25">
      <c r="A26" s="9" t="s">
        <v>67</v>
      </c>
      <c r="B26" s="23"/>
      <c r="C26" s="6"/>
      <c r="D26" s="6"/>
      <c r="E26" s="6"/>
      <c r="F26" s="23"/>
      <c r="G26" s="6"/>
      <c r="H26" s="6"/>
      <c r="I26" s="6"/>
      <c r="J26" s="23"/>
      <c r="K26" s="6"/>
    </row>
    <row r="27" spans="1:11" s="13" customFormat="1" ht="47.25" x14ac:dyDescent="0.2">
      <c r="A27" s="29" t="s">
        <v>68</v>
      </c>
      <c r="B27" s="29" t="s">
        <v>69</v>
      </c>
      <c r="C27" s="29" t="s">
        <v>70</v>
      </c>
      <c r="D27" s="29" t="s">
        <v>71</v>
      </c>
      <c r="E27" s="29" t="s">
        <v>72</v>
      </c>
      <c r="F27" s="29" t="s">
        <v>116</v>
      </c>
      <c r="G27" s="29" t="s">
        <v>73</v>
      </c>
      <c r="H27" s="29" t="s">
        <v>74</v>
      </c>
      <c r="I27" s="29" t="s">
        <v>75</v>
      </c>
      <c r="J27" s="29" t="s">
        <v>76</v>
      </c>
      <c r="K27" s="29" t="s">
        <v>77</v>
      </c>
    </row>
    <row r="28" spans="1:11" ht="15" x14ac:dyDescent="0.25">
      <c r="A28" s="22"/>
      <c r="B28" s="22"/>
      <c r="C28" s="19"/>
      <c r="D28" s="19"/>
      <c r="E28" s="19"/>
      <c r="F28" s="22"/>
      <c r="G28" s="19"/>
      <c r="H28" s="19"/>
      <c r="I28" s="19"/>
      <c r="J28" s="22"/>
      <c r="K28" s="19"/>
    </row>
    <row r="29" spans="1:11" ht="15" x14ac:dyDescent="0.25">
      <c r="A29" s="23"/>
      <c r="B29" s="23"/>
      <c r="C29" s="6"/>
      <c r="D29" s="6"/>
      <c r="E29" s="6"/>
      <c r="F29" s="23"/>
      <c r="G29" s="6"/>
      <c r="H29" s="6"/>
      <c r="I29" s="6"/>
      <c r="J29" s="23"/>
      <c r="K29" s="6"/>
    </row>
    <row r="30" spans="1:11" ht="15.75" x14ac:dyDescent="0.25">
      <c r="A30" s="10" t="s">
        <v>88</v>
      </c>
      <c r="B30" s="15"/>
      <c r="C30" s="15"/>
      <c r="D30" s="15"/>
      <c r="E30" s="15"/>
      <c r="F30" s="6"/>
      <c r="G30" s="6"/>
      <c r="H30" s="6"/>
      <c r="I30" s="6"/>
      <c r="J30" s="23"/>
      <c r="K30" s="6"/>
    </row>
    <row r="31" spans="1:11" ht="15.75" x14ac:dyDescent="0.25">
      <c r="A31" s="9" t="s">
        <v>35</v>
      </c>
      <c r="B31" s="15"/>
      <c r="C31" s="15"/>
      <c r="D31" s="15"/>
      <c r="E31" s="15"/>
      <c r="F31" s="6"/>
      <c r="G31" s="6"/>
      <c r="H31" s="6"/>
      <c r="I31" s="6"/>
      <c r="J31" s="23"/>
      <c r="K31" s="6"/>
    </row>
    <row r="32" spans="1:11" ht="15.75" x14ac:dyDescent="0.25">
      <c r="A32" s="9" t="s">
        <v>36</v>
      </c>
      <c r="B32" s="5"/>
      <c r="C32" s="5"/>
      <c r="D32" s="6"/>
      <c r="E32" s="5"/>
      <c r="F32" s="5"/>
      <c r="G32" s="6"/>
      <c r="H32" s="6"/>
      <c r="I32" s="6"/>
      <c r="J32" s="23"/>
      <c r="K32" s="6"/>
    </row>
    <row r="33" spans="1:11" ht="47.25" x14ac:dyDescent="0.25">
      <c r="A33" s="64" t="s">
        <v>37</v>
      </c>
      <c r="B33" s="64" t="s">
        <v>38</v>
      </c>
      <c r="C33" s="64" t="s">
        <v>39</v>
      </c>
      <c r="D33" s="63" t="s">
        <v>110</v>
      </c>
      <c r="E33" s="64" t="s">
        <v>40</v>
      </c>
      <c r="F33" s="64" t="s">
        <v>41</v>
      </c>
      <c r="G33" s="64" t="s">
        <v>42</v>
      </c>
      <c r="H33" s="64" t="s">
        <v>43</v>
      </c>
      <c r="I33" s="6"/>
      <c r="J33" s="23"/>
      <c r="K33" s="6"/>
    </row>
    <row r="34" spans="1:11" ht="15" x14ac:dyDescent="0.25">
      <c r="A34" s="22"/>
      <c r="B34" s="22"/>
      <c r="C34" s="19"/>
      <c r="D34" s="19"/>
      <c r="E34" s="19"/>
      <c r="F34" s="22"/>
      <c r="G34" s="19"/>
      <c r="H34" s="19"/>
      <c r="I34" s="6"/>
      <c r="J34" s="23"/>
      <c r="K34" s="6"/>
    </row>
    <row r="35" spans="1:11" ht="15" x14ac:dyDescent="0.25">
      <c r="A35" s="23"/>
      <c r="B35" s="23"/>
      <c r="C35" s="6"/>
      <c r="D35" s="6"/>
      <c r="E35" s="6"/>
      <c r="F35" s="23"/>
      <c r="G35" s="6"/>
      <c r="H35" s="6"/>
      <c r="I35" s="6"/>
      <c r="J35" s="23"/>
      <c r="K35" s="6"/>
    </row>
  </sheetData>
  <mergeCells count="1">
    <mergeCell ref="A11:G11"/>
  </mergeCells>
  <dataValidations count="3">
    <dataValidation type="whole" operator="greaterThanOrEqual" allowBlank="1" showInputMessage="1" showErrorMessage="1" sqref="B13 F13 H13" xr:uid="{44916C32-36F9-4570-9898-C18BB416FB6D}">
      <formula1>0</formula1>
    </dataValidation>
    <dataValidation type="whole" operator="lessThanOrEqual" allowBlank="1" showInputMessage="1" showErrorMessage="1" sqref="C13:D13" xr:uid="{7D9CB079-DCD3-4129-9A45-666A55ED6168}">
      <formula1>8</formula1>
    </dataValidation>
    <dataValidation type="list" allowBlank="1" showInputMessage="1" showErrorMessage="1" sqref="E13 A13 G13" xr:uid="{54E31AAD-ACE7-45D0-9558-BD763B1D5870}">
      <formula1>$O$1:$O$2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9732-B388-48BD-8C93-7300B5E2CF96}">
  <sheetPr codeName="גיליון4">
    <tabColor theme="4" tint="0.39997558519241921"/>
  </sheetPr>
  <dimension ref="A1:O46"/>
  <sheetViews>
    <sheetView rightToLeft="1" zoomScale="90" zoomScaleNormal="90" workbookViewId="0"/>
  </sheetViews>
  <sheetFormatPr defaultRowHeight="14.25" x14ac:dyDescent="0.2"/>
  <cols>
    <col min="1" max="1" width="11.375" customWidth="1"/>
    <col min="2" max="2" width="20" customWidth="1"/>
    <col min="3" max="4" width="16.625" customWidth="1"/>
    <col min="5" max="5" width="17.625" customWidth="1"/>
    <col min="6" max="6" width="15.875" customWidth="1"/>
    <col min="7" max="7" width="19.125" customWidth="1"/>
    <col min="8" max="8" width="13.75" customWidth="1"/>
    <col min="9" max="9" width="16.25" customWidth="1"/>
    <col min="11" max="11" width="11.875" customWidth="1"/>
  </cols>
  <sheetData>
    <row r="1" spans="1:15" ht="15" x14ac:dyDescent="0.25">
      <c r="A1" s="56" t="s">
        <v>23</v>
      </c>
      <c r="O1" s="67" t="s">
        <v>21</v>
      </c>
    </row>
    <row r="2" spans="1:15" ht="15.75" x14ac:dyDescent="0.25">
      <c r="A2" s="18" t="s">
        <v>45</v>
      </c>
      <c r="O2" s="67" t="s">
        <v>22</v>
      </c>
    </row>
    <row r="3" spans="1:15" ht="15" x14ac:dyDescent="0.25">
      <c r="A3" s="45" t="s">
        <v>89</v>
      </c>
      <c r="B3" s="23"/>
      <c r="C3" s="6"/>
      <c r="D3" s="6"/>
      <c r="E3" s="6"/>
      <c r="F3" s="6"/>
      <c r="G3" s="6"/>
      <c r="H3" s="6"/>
      <c r="I3" s="6"/>
      <c r="J3" s="23"/>
      <c r="K3" s="6"/>
      <c r="L3" s="6"/>
      <c r="M3" s="6"/>
      <c r="O3" s="67"/>
    </row>
    <row r="4" spans="1:15" ht="15.75" x14ac:dyDescent="0.25">
      <c r="A4" s="7" t="s">
        <v>48</v>
      </c>
      <c r="B4" s="19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67"/>
    </row>
    <row r="5" spans="1:15" ht="15.75" x14ac:dyDescent="0.25">
      <c r="A5" s="7" t="s">
        <v>49</v>
      </c>
      <c r="B5" s="1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O5" s="67"/>
    </row>
    <row r="6" spans="1:15" ht="15.75" x14ac:dyDescent="0.25">
      <c r="A6" s="7" t="s">
        <v>50</v>
      </c>
      <c r="B6" s="1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O6" s="67"/>
    </row>
    <row r="7" spans="1:15" ht="15.75" x14ac:dyDescent="0.25">
      <c r="A7" s="7" t="s">
        <v>28</v>
      </c>
      <c r="B7" s="1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O7" s="67"/>
    </row>
    <row r="8" spans="1:15" ht="15" x14ac:dyDescent="0.25">
      <c r="A8" s="6" t="s">
        <v>29</v>
      </c>
      <c r="B8" s="1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O8" s="67"/>
    </row>
    <row r="9" spans="1:15" s="44" customFormat="1" ht="15" x14ac:dyDescent="0.25">
      <c r="A9" s="43"/>
      <c r="B9" s="66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5" ht="15" x14ac:dyDescent="0.25">
      <c r="A10" s="20" t="s">
        <v>51</v>
      </c>
      <c r="B10" s="6"/>
      <c r="C10" s="6"/>
      <c r="D10" s="6"/>
      <c r="E10" s="6"/>
      <c r="F10" s="43"/>
      <c r="G10" s="43"/>
      <c r="H10" s="6"/>
      <c r="I10" s="6"/>
      <c r="J10" s="6"/>
      <c r="K10" s="6"/>
      <c r="L10" s="6"/>
      <c r="M10" s="6"/>
    </row>
    <row r="11" spans="1:15" ht="15" x14ac:dyDescent="0.25">
      <c r="A11" s="81" t="s">
        <v>8</v>
      </c>
      <c r="B11" s="81"/>
      <c r="C11" s="81"/>
      <c r="D11" s="81"/>
      <c r="E11" s="81"/>
      <c r="F11" s="79"/>
      <c r="G11" s="79"/>
      <c r="H11" s="6"/>
      <c r="I11" s="6"/>
      <c r="J11" s="6"/>
      <c r="K11" s="6"/>
      <c r="L11" s="6"/>
      <c r="M11" s="6"/>
    </row>
    <row r="12" spans="1:15" ht="75" x14ac:dyDescent="0.25">
      <c r="A12" s="21" t="s">
        <v>9</v>
      </c>
      <c r="B12" s="21" t="s">
        <v>79</v>
      </c>
      <c r="C12" s="21" t="s">
        <v>10</v>
      </c>
      <c r="D12" s="21" t="s">
        <v>3</v>
      </c>
      <c r="E12" s="21" t="s">
        <v>99</v>
      </c>
      <c r="F12" s="51"/>
      <c r="G12" s="44"/>
      <c r="H12" s="51"/>
      <c r="I12" s="6"/>
      <c r="J12" s="6"/>
      <c r="K12" s="6"/>
      <c r="L12" s="12"/>
      <c r="M12" s="12"/>
    </row>
    <row r="13" spans="1:15" ht="15" x14ac:dyDescent="0.25">
      <c r="A13" s="22"/>
      <c r="B13" s="22"/>
      <c r="C13" s="22"/>
      <c r="D13" s="22"/>
      <c r="E13" s="22"/>
      <c r="F13" s="74"/>
      <c r="G13" s="44"/>
      <c r="H13" s="6"/>
      <c r="I13" s="6"/>
      <c r="J13" s="6"/>
      <c r="K13" s="6"/>
      <c r="L13" s="6"/>
      <c r="M13" s="6"/>
    </row>
    <row r="14" spans="1:15" ht="15" x14ac:dyDescent="0.25">
      <c r="A14" s="23"/>
      <c r="B14" s="23"/>
      <c r="C14" s="23"/>
      <c r="D14" s="23"/>
      <c r="E14" s="23"/>
      <c r="F14" s="74"/>
      <c r="G14" s="74"/>
      <c r="H14" s="6"/>
      <c r="I14" s="6"/>
      <c r="J14" s="6"/>
      <c r="K14" s="6"/>
      <c r="L14" s="6"/>
      <c r="M14" s="6"/>
    </row>
    <row r="15" spans="1:15" ht="15.75" x14ac:dyDescent="0.25">
      <c r="A15" s="10" t="s">
        <v>52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5" ht="15" x14ac:dyDescent="0.25">
      <c r="A16" s="24" t="s">
        <v>114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" x14ac:dyDescent="0.25">
      <c r="A17" s="24" t="s">
        <v>53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6.5" thickBot="1" x14ac:dyDescent="0.3">
      <c r="A18" s="10" t="s">
        <v>54</v>
      </c>
      <c r="B18" s="6"/>
      <c r="C18" s="6"/>
      <c r="D18" s="34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x14ac:dyDescent="0.25">
      <c r="A19" s="10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47.25" x14ac:dyDescent="0.2">
      <c r="A20" s="29" t="s">
        <v>55</v>
      </c>
      <c r="B20" s="29" t="s">
        <v>56</v>
      </c>
      <c r="C20" s="29" t="s">
        <v>57</v>
      </c>
      <c r="D20" s="29" t="s">
        <v>58</v>
      </c>
      <c r="E20" s="29" t="s">
        <v>59</v>
      </c>
      <c r="F20" s="29" t="s">
        <v>60</v>
      </c>
      <c r="G20" s="29" t="s">
        <v>61</v>
      </c>
      <c r="H20" s="29" t="s">
        <v>62</v>
      </c>
      <c r="I20" s="29" t="s">
        <v>63</v>
      </c>
      <c r="J20" s="12"/>
      <c r="K20" s="12"/>
      <c r="L20" s="12"/>
      <c r="M20" s="12"/>
    </row>
    <row r="21" spans="1:13" ht="15.7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12"/>
      <c r="K21" s="12"/>
      <c r="L21" s="12"/>
      <c r="M21" s="12"/>
    </row>
    <row r="22" spans="1:13" ht="15.75" x14ac:dyDescent="0.2">
      <c r="A22" s="27"/>
      <c r="B22" s="27"/>
      <c r="C22" s="27"/>
      <c r="D22" s="27"/>
      <c r="E22" s="27"/>
      <c r="F22" s="27"/>
      <c r="G22" s="27"/>
      <c r="H22" s="27"/>
      <c r="I22" s="27"/>
      <c r="J22" s="12"/>
      <c r="K22" s="12"/>
      <c r="L22" s="12"/>
      <c r="M22" s="12"/>
    </row>
    <row r="23" spans="1:13" ht="15.75" x14ac:dyDescent="0.25">
      <c r="A23" s="10" t="s">
        <v>64</v>
      </c>
      <c r="B23" s="36"/>
      <c r="C23" s="36"/>
      <c r="D23" s="36"/>
      <c r="E23" s="36"/>
      <c r="F23" s="31"/>
      <c r="G23" s="31"/>
      <c r="H23" s="31"/>
      <c r="I23" s="6"/>
      <c r="J23" s="6"/>
      <c r="K23" s="6"/>
      <c r="L23" s="6"/>
      <c r="M23" s="6"/>
    </row>
    <row r="24" spans="1:13" ht="15.75" x14ac:dyDescent="0.25">
      <c r="A24" s="28" t="s">
        <v>65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5.75" x14ac:dyDescent="0.25">
      <c r="A25" s="9" t="s">
        <v>66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 x14ac:dyDescent="0.25">
      <c r="A26" s="9" t="s">
        <v>67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s="13" customFormat="1" ht="63" x14ac:dyDescent="0.2">
      <c r="A27" s="29" t="s">
        <v>68</v>
      </c>
      <c r="B27" s="29" t="s">
        <v>69</v>
      </c>
      <c r="C27" s="29" t="s">
        <v>70</v>
      </c>
      <c r="D27" s="29" t="s">
        <v>71</v>
      </c>
      <c r="E27" s="29" t="s">
        <v>72</v>
      </c>
      <c r="F27" s="29" t="s">
        <v>116</v>
      </c>
      <c r="G27" s="29" t="s">
        <v>73</v>
      </c>
      <c r="H27" s="29" t="s">
        <v>74</v>
      </c>
      <c r="I27" s="29" t="s">
        <v>75</v>
      </c>
      <c r="J27" s="29" t="s">
        <v>76</v>
      </c>
      <c r="K27" s="29" t="s">
        <v>77</v>
      </c>
      <c r="L27" s="12"/>
      <c r="M27" s="12"/>
    </row>
    <row r="28" spans="1:13" ht="15.75" x14ac:dyDescent="0.2">
      <c r="A28" s="3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ht="15.75" x14ac:dyDescent="0.2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3" ht="15.75" x14ac:dyDescent="0.25">
      <c r="A30" s="10" t="s">
        <v>88</v>
      </c>
      <c r="B30" s="15"/>
      <c r="C30" s="15"/>
      <c r="D30" s="15"/>
      <c r="E30" s="15"/>
      <c r="F30" s="6"/>
      <c r="G30" s="6"/>
      <c r="H30" s="6"/>
      <c r="I30" s="5"/>
      <c r="J30" s="5"/>
      <c r="K30" s="5"/>
      <c r="L30" s="6"/>
      <c r="M30" s="6"/>
    </row>
    <row r="31" spans="1:13" ht="15.75" x14ac:dyDescent="0.25">
      <c r="A31" s="9" t="s">
        <v>35</v>
      </c>
      <c r="B31" s="15"/>
      <c r="C31" s="15"/>
      <c r="D31" s="15"/>
      <c r="E31" s="15"/>
      <c r="F31" s="6"/>
      <c r="G31" s="6"/>
      <c r="H31" s="6"/>
      <c r="I31" s="5"/>
      <c r="J31" s="5"/>
      <c r="K31" s="5"/>
      <c r="L31" s="6"/>
      <c r="M31" s="6"/>
    </row>
    <row r="32" spans="1:13" ht="15.75" x14ac:dyDescent="0.25">
      <c r="A32" s="9" t="s">
        <v>36</v>
      </c>
      <c r="B32" s="5"/>
      <c r="C32" s="5"/>
      <c r="D32" s="6"/>
      <c r="E32" s="5"/>
      <c r="F32" s="5"/>
      <c r="G32" s="6"/>
      <c r="H32" s="6"/>
      <c r="I32" s="6"/>
      <c r="J32" s="6"/>
      <c r="K32" s="6"/>
      <c r="L32" s="6"/>
      <c r="M32" s="6"/>
    </row>
    <row r="33" spans="1:13" ht="60.6" customHeight="1" x14ac:dyDescent="0.25">
      <c r="A33" s="63" t="s">
        <v>37</v>
      </c>
      <c r="B33" s="63" t="s">
        <v>38</v>
      </c>
      <c r="C33" s="63" t="s">
        <v>39</v>
      </c>
      <c r="D33" s="63" t="s">
        <v>110</v>
      </c>
      <c r="E33" s="63" t="s">
        <v>40</v>
      </c>
      <c r="F33" s="63" t="s">
        <v>41</v>
      </c>
      <c r="G33" s="63" t="s">
        <v>42</v>
      </c>
      <c r="H33" s="63" t="s">
        <v>43</v>
      </c>
      <c r="I33" s="6"/>
      <c r="J33" s="6"/>
      <c r="K33" s="6"/>
      <c r="L33" s="6"/>
      <c r="M33" s="6"/>
    </row>
    <row r="34" spans="1:13" ht="15" x14ac:dyDescent="0.25">
      <c r="A34" s="19"/>
      <c r="B34" s="19"/>
      <c r="C34" s="19"/>
      <c r="D34" s="19"/>
      <c r="E34" s="19"/>
      <c r="F34" s="19"/>
      <c r="G34" s="19"/>
      <c r="H34" s="19"/>
      <c r="I34" s="6"/>
      <c r="J34" s="6"/>
      <c r="K34" s="6"/>
      <c r="L34" s="6"/>
      <c r="M34" s="6"/>
    </row>
    <row r="35" spans="1:13" ht="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</sheetData>
  <mergeCells count="1">
    <mergeCell ref="A11:E11"/>
  </mergeCells>
  <dataValidations count="5">
    <dataValidation type="list" allowBlank="1" showInputMessage="1" showErrorMessage="1" sqref="A13 D13" xr:uid="{C5F4F0FE-0D60-4E37-9876-DA1512A31FEB}">
      <formula1>$O$1:$O$2</formula1>
    </dataValidation>
    <dataValidation type="whole" operator="lessThanOrEqual" allowBlank="1" showInputMessage="1" showErrorMessage="1" sqref="F13:F14" xr:uid="{D4E386C4-E688-4C18-B1AD-5A18F96D4886}">
      <formula1>10</formula1>
    </dataValidation>
    <dataValidation type="whole" operator="greaterThanOrEqual" allowBlank="1" showInputMessage="1" showErrorMessage="1" sqref="B13:B14 G14 E13:E14" xr:uid="{149A0105-31FC-4879-A4E9-E13C149B455A}">
      <formula1>0</formula1>
    </dataValidation>
    <dataValidation type="whole" operator="lessThanOrEqual" allowBlank="1" showInputMessage="1" showErrorMessage="1" sqref="C13:C14" xr:uid="{1BE53B26-D5D1-48C4-BA7F-AC80171548C8}">
      <formula1>8</formula1>
    </dataValidation>
    <dataValidation type="list" allowBlank="1" showInputMessage="1" showErrorMessage="1" sqref="A14 D14" xr:uid="{092E6980-C5CA-4AF5-B8C7-F793EACC15FE}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FCE9-A660-4669-906E-4290CE65C6BF}">
  <sheetPr codeName="גיליון5"/>
  <dimension ref="B1:H18"/>
  <sheetViews>
    <sheetView rightToLeft="1" workbookViewId="0">
      <selection activeCell="B12" sqref="B12"/>
    </sheetView>
  </sheetViews>
  <sheetFormatPr defaultRowHeight="14.25" x14ac:dyDescent="0.2"/>
  <cols>
    <col min="2" max="2" width="18.75" customWidth="1"/>
    <col min="3" max="3" width="20.875" customWidth="1"/>
    <col min="4" max="4" width="16.375" customWidth="1"/>
    <col min="5" max="5" width="13.75" customWidth="1"/>
  </cols>
  <sheetData>
    <row r="1" spans="2:8" ht="15" x14ac:dyDescent="0.25">
      <c r="B1" s="81" t="s">
        <v>12</v>
      </c>
      <c r="C1" s="81"/>
    </row>
    <row r="2" spans="2:8" ht="78.75" x14ac:dyDescent="0.2">
      <c r="B2" s="46" t="s">
        <v>17</v>
      </c>
      <c r="C2" s="48" t="s">
        <v>18</v>
      </c>
      <c r="D2" t="s">
        <v>90</v>
      </c>
      <c r="E2" s="77" t="s">
        <v>91</v>
      </c>
    </row>
    <row r="3" spans="2:8" x14ac:dyDescent="0.2">
      <c r="B3" s="47" cm="1">
        <f t="array" ref="B3">_xlfn.IFS(המציע!C12&gt;=100, 5, המציע!C12&gt;=80, 4, המציע!C12&gt;=60, 3, המציע!C12&gt;=40, 2, המציע!C12&gt;=20, 1, TRUE, 0)</f>
        <v>0</v>
      </c>
      <c r="C3" s="47">
        <f>MIN(המציע!D12+0,5)</f>
        <v>0</v>
      </c>
      <c r="D3">
        <f>SUM(B3:C3)</f>
        <v>0</v>
      </c>
      <c r="E3" s="77">
        <v>10</v>
      </c>
    </row>
    <row r="4" spans="2:8" x14ac:dyDescent="0.2">
      <c r="B4" s="2"/>
      <c r="C4" s="2"/>
    </row>
    <row r="6" spans="2:8" ht="15" x14ac:dyDescent="0.25">
      <c r="B6" s="82" t="s">
        <v>0</v>
      </c>
      <c r="C6" s="82"/>
      <c r="D6" s="82"/>
      <c r="E6" s="82"/>
      <c r="F6" s="82"/>
    </row>
    <row r="7" spans="2:8" s="13" customFormat="1" ht="93" customHeight="1" x14ac:dyDescent="0.2">
      <c r="B7" s="54" t="s">
        <v>106</v>
      </c>
      <c r="C7" s="52" t="s">
        <v>19</v>
      </c>
      <c r="D7" s="54" t="s">
        <v>103</v>
      </c>
      <c r="E7" s="54" t="s">
        <v>104</v>
      </c>
      <c r="F7" s="54" t="s">
        <v>105</v>
      </c>
      <c r="G7" s="52" t="s">
        <v>90</v>
      </c>
      <c r="H7" s="76" t="s">
        <v>102</v>
      </c>
    </row>
    <row r="8" spans="2:8" x14ac:dyDescent="0.2">
      <c r="B8" s="47">
        <f>MIN(IF('מנהל הביקורת'!I13&gt;5,('מנהל הביקורת'!I13-5),0),3)</f>
        <v>0</v>
      </c>
      <c r="C8" s="47">
        <f>IF(AND('מנהל הביקורת'!J13&lt;=6, 'מנהל הביקורת'!J13&gt;=3), 1, IF('מנהל הביקורת'!J13&gt;6, 3, 0))</f>
        <v>0</v>
      </c>
      <c r="D8" s="47">
        <f>IF('מנהל הביקורת'!F13&gt;=2,1,0)</f>
        <v>0</v>
      </c>
      <c r="E8" s="47">
        <f>IF('מנהל הביקורת'!G13="כן",1,0)</f>
        <v>0</v>
      </c>
      <c r="F8" s="47">
        <f>IF('מנהל הביקורת'!K13="כן",1,0)</f>
        <v>0</v>
      </c>
      <c r="G8">
        <f>SUM(B8:F8)</f>
        <v>0</v>
      </c>
      <c r="H8" s="77">
        <v>9</v>
      </c>
    </row>
    <row r="9" spans="2:8" ht="14.1" customHeight="1" x14ac:dyDescent="0.2">
      <c r="C9" s="1"/>
      <c r="D9" s="3"/>
    </row>
    <row r="10" spans="2:8" x14ac:dyDescent="0.2">
      <c r="D10" s="49"/>
    </row>
    <row r="11" spans="2:8" ht="15" x14ac:dyDescent="0.25">
      <c r="B11" s="82" t="s">
        <v>92</v>
      </c>
      <c r="C11" s="82"/>
      <c r="D11" s="82"/>
      <c r="E11" s="50"/>
      <c r="F11" s="50"/>
    </row>
    <row r="12" spans="2:8" s="13" customFormat="1" ht="204.75" x14ac:dyDescent="0.2">
      <c r="B12" s="52" t="s">
        <v>95</v>
      </c>
      <c r="C12" s="52" t="s">
        <v>93</v>
      </c>
      <c r="D12" s="52" t="s">
        <v>15</v>
      </c>
      <c r="E12" s="53" t="s">
        <v>90</v>
      </c>
      <c r="F12" s="76" t="s">
        <v>98</v>
      </c>
    </row>
    <row r="13" spans="2:8" x14ac:dyDescent="0.2">
      <c r="B13" s="47">
        <f>IF(AND('חבר הצוות'!F13&lt;=5,'חבר הצוות'!F13&gt;=1),1,
IF(AND('חבר הצוות'!F13&lt;=10,'חבר הצוות'!F13&gt;5),2,
IF(AND('חבר הצוות'!F13&lt;=15,'חבר הצוות'!F13&gt;10),3,
IF('חבר הצוות'!F13&gt;15,4,0))))</f>
        <v>0</v>
      </c>
      <c r="C13" s="47">
        <f>IF('חבר הצוות'!G13="כן",1,0)</f>
        <v>0</v>
      </c>
      <c r="D13" s="47">
        <f>MIN(IF('חבר הצוות'!D13&gt;3,('חבר הצוות'!D13-3),0),3)</f>
        <v>0</v>
      </c>
      <c r="E13" s="47">
        <f>SUM(B13:D13)</f>
        <v>0</v>
      </c>
      <c r="F13" s="78">
        <v>8</v>
      </c>
    </row>
    <row r="14" spans="2:8" x14ac:dyDescent="0.2">
      <c r="B14" s="2"/>
      <c r="C14" s="2"/>
      <c r="D14" s="2"/>
      <c r="E14" s="2"/>
      <c r="F14" s="2"/>
    </row>
    <row r="16" spans="2:8" ht="15" x14ac:dyDescent="0.25">
      <c r="B16" s="45" t="s">
        <v>89</v>
      </c>
    </row>
    <row r="17" spans="2:5" ht="110.25" x14ac:dyDescent="0.2">
      <c r="B17" s="80" t="s">
        <v>16</v>
      </c>
      <c r="C17" s="47" t="s">
        <v>100</v>
      </c>
      <c r="D17" s="77" t="s">
        <v>101</v>
      </c>
      <c r="E17" s="77"/>
    </row>
    <row r="18" spans="2:5" x14ac:dyDescent="0.2">
      <c r="B18" s="47">
        <f>MIN(IF('איש תחקור נתונים'!E13&gt;2,('איש תחקור נתונים'!E13-2),0),3)</f>
        <v>0</v>
      </c>
      <c r="C18" s="47">
        <v>3</v>
      </c>
      <c r="D18" s="77">
        <f>D3+G8+E13+B18</f>
        <v>0</v>
      </c>
      <c r="E18" s="77">
        <f>E3+H8+F13+C18</f>
        <v>30</v>
      </c>
    </row>
  </sheetData>
  <mergeCells count="3">
    <mergeCell ref="B1:C1"/>
    <mergeCell ref="B6:F6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המציע</vt:lpstr>
      <vt:lpstr>מנהל הביקורת</vt:lpstr>
      <vt:lpstr>חבר הצוות</vt:lpstr>
      <vt:lpstr>איש תחקור נתונים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הדס כהן</dc:creator>
  <cp:lastModifiedBy>הדס כהן</cp:lastModifiedBy>
  <dcterms:created xsi:type="dcterms:W3CDTF">2026-03-05T08:24:57Z</dcterms:created>
  <dcterms:modified xsi:type="dcterms:W3CDTF">2026-04-21T08:05:40Z</dcterms:modified>
</cp:coreProperties>
</file>